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ЕЙСКУРАНТ с 020925" sheetId="2" r:id="rId1"/>
    <sheet name="Лист1" sheetId="1" r:id="rId2"/>
  </sheets>
  <externalReferences>
    <externalReference r:id="rId3"/>
  </externalReferences>
  <definedNames>
    <definedName name="_xlnm.Print_Area" localSheetId="0">'ПРЕЙСКУРАНТ с 020925'!$A$1:$N$152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2" i="2" l="1"/>
  <c r="E131" i="2"/>
  <c r="K131" i="2" s="1"/>
  <c r="E130" i="2"/>
  <c r="K130" i="2" s="1"/>
  <c r="E129" i="2"/>
  <c r="J129" i="2" s="1"/>
  <c r="E128" i="2"/>
  <c r="I128" i="2" s="1"/>
  <c r="I127" i="2"/>
  <c r="E127" i="2"/>
  <c r="H127" i="2" s="1"/>
  <c r="E126" i="2"/>
  <c r="G126" i="2" s="1"/>
  <c r="J125" i="2"/>
  <c r="G125" i="2"/>
  <c r="E125" i="2"/>
  <c r="F125" i="2" s="1"/>
  <c r="J122" i="2"/>
  <c r="I122" i="2"/>
  <c r="E122" i="2"/>
  <c r="H121" i="2"/>
  <c r="E121" i="2"/>
  <c r="K121" i="2" s="1"/>
  <c r="J120" i="2"/>
  <c r="I120" i="2"/>
  <c r="G120" i="2"/>
  <c r="E120" i="2"/>
  <c r="K120" i="2" s="1"/>
  <c r="I119" i="2"/>
  <c r="G119" i="2"/>
  <c r="F119" i="2"/>
  <c r="E119" i="2"/>
  <c r="J119" i="2" s="1"/>
  <c r="E118" i="2"/>
  <c r="I118" i="2" s="1"/>
  <c r="I117" i="2"/>
  <c r="E117" i="2"/>
  <c r="H117" i="2" s="1"/>
  <c r="E116" i="2"/>
  <c r="G116" i="2" s="1"/>
  <c r="J115" i="2"/>
  <c r="G115" i="2"/>
  <c r="E115" i="2"/>
  <c r="F115" i="2" s="1"/>
  <c r="J114" i="2"/>
  <c r="I114" i="2"/>
  <c r="E114" i="2"/>
  <c r="H113" i="2"/>
  <c r="E113" i="2"/>
  <c r="K113" i="2" s="1"/>
  <c r="J112" i="2"/>
  <c r="I112" i="2"/>
  <c r="G112" i="2"/>
  <c r="E112" i="2"/>
  <c r="K112" i="2" s="1"/>
  <c r="I111" i="2"/>
  <c r="G111" i="2"/>
  <c r="F111" i="2"/>
  <c r="E111" i="2"/>
  <c r="J111" i="2" s="1"/>
  <c r="E110" i="2"/>
  <c r="I110" i="2" s="1"/>
  <c r="I109" i="2"/>
  <c r="E109" i="2"/>
  <c r="H109" i="2" s="1"/>
  <c r="E108" i="2"/>
  <c r="G108" i="2" s="1"/>
  <c r="J107" i="2"/>
  <c r="G107" i="2"/>
  <c r="E107" i="2"/>
  <c r="F107" i="2" s="1"/>
  <c r="J106" i="2"/>
  <c r="I106" i="2"/>
  <c r="F106" i="2"/>
  <c r="E106" i="2"/>
  <c r="H106" i="2" s="1"/>
  <c r="H105" i="2"/>
  <c r="E105" i="2"/>
  <c r="K105" i="2" s="1"/>
  <c r="J104" i="2"/>
  <c r="I104" i="2"/>
  <c r="G104" i="2"/>
  <c r="E104" i="2"/>
  <c r="K104" i="2" s="1"/>
  <c r="I103" i="2"/>
  <c r="G103" i="2"/>
  <c r="F103" i="2"/>
  <c r="E103" i="2"/>
  <c r="J103" i="2" s="1"/>
  <c r="E102" i="2"/>
  <c r="I102" i="2" s="1"/>
  <c r="I101" i="2"/>
  <c r="F101" i="2"/>
  <c r="E101" i="2"/>
  <c r="H101" i="2" s="1"/>
  <c r="E100" i="2"/>
  <c r="G100" i="2" s="1"/>
  <c r="J99" i="2"/>
  <c r="G99" i="2"/>
  <c r="E99" i="2"/>
  <c r="F99" i="2" s="1"/>
  <c r="J98" i="2"/>
  <c r="I98" i="2"/>
  <c r="F98" i="2"/>
  <c r="E98" i="2"/>
  <c r="H98" i="2" s="1"/>
  <c r="H97" i="2"/>
  <c r="E97" i="2"/>
  <c r="K97" i="2" s="1"/>
  <c r="J96" i="2"/>
  <c r="I96" i="2"/>
  <c r="G96" i="2"/>
  <c r="E96" i="2"/>
  <c r="K96" i="2" s="1"/>
  <c r="I95" i="2"/>
  <c r="G95" i="2"/>
  <c r="F95" i="2"/>
  <c r="E95" i="2"/>
  <c r="J95" i="2" s="1"/>
  <c r="E94" i="2"/>
  <c r="I94" i="2" s="1"/>
  <c r="I93" i="2"/>
  <c r="F93" i="2"/>
  <c r="E93" i="2"/>
  <c r="H93" i="2" s="1"/>
  <c r="E92" i="2"/>
  <c r="G92" i="2" s="1"/>
  <c r="J91" i="2"/>
  <c r="G91" i="2"/>
  <c r="E91" i="2"/>
  <c r="F91" i="2" s="1"/>
  <c r="J90" i="2"/>
  <c r="I90" i="2"/>
  <c r="F90" i="2"/>
  <c r="E90" i="2"/>
  <c r="H90" i="2" s="1"/>
  <c r="H89" i="2"/>
  <c r="E89" i="2"/>
  <c r="K89" i="2" s="1"/>
  <c r="J88" i="2"/>
  <c r="I88" i="2"/>
  <c r="G88" i="2"/>
  <c r="E88" i="2"/>
  <c r="K88" i="2" s="1"/>
  <c r="I87" i="2"/>
  <c r="G87" i="2"/>
  <c r="F87" i="2"/>
  <c r="E87" i="2"/>
  <c r="J87" i="2" s="1"/>
  <c r="E86" i="2"/>
  <c r="I86" i="2" s="1"/>
  <c r="I85" i="2"/>
  <c r="F85" i="2"/>
  <c r="E85" i="2"/>
  <c r="H85" i="2" s="1"/>
  <c r="E84" i="2"/>
  <c r="G84" i="2" s="1"/>
  <c r="J83" i="2"/>
  <c r="G83" i="2"/>
  <c r="E83" i="2"/>
  <c r="F83" i="2" s="1"/>
  <c r="J82" i="2"/>
  <c r="I82" i="2"/>
  <c r="F82" i="2"/>
  <c r="E82" i="2"/>
  <c r="H82" i="2" s="1"/>
  <c r="H81" i="2"/>
  <c r="E81" i="2"/>
  <c r="K81" i="2" s="1"/>
  <c r="J79" i="2"/>
  <c r="I79" i="2"/>
  <c r="G79" i="2"/>
  <c r="E79" i="2"/>
  <c r="K79" i="2" s="1"/>
  <c r="I78" i="2"/>
  <c r="G78" i="2"/>
  <c r="F78" i="2"/>
  <c r="E78" i="2"/>
  <c r="J78" i="2" s="1"/>
  <c r="E77" i="2"/>
  <c r="I77" i="2" s="1"/>
  <c r="I76" i="2"/>
  <c r="F76" i="2"/>
  <c r="E76" i="2"/>
  <c r="H76" i="2" s="1"/>
  <c r="E75" i="2"/>
  <c r="G75" i="2" s="1"/>
  <c r="J74" i="2"/>
  <c r="G74" i="2"/>
  <c r="E74" i="2"/>
  <c r="F74" i="2" s="1"/>
  <c r="J73" i="2"/>
  <c r="I73" i="2"/>
  <c r="F73" i="2"/>
  <c r="E73" i="2"/>
  <c r="H73" i="2" s="1"/>
  <c r="J72" i="2"/>
  <c r="I72" i="2"/>
  <c r="H72" i="2"/>
  <c r="I71" i="2"/>
  <c r="G71" i="2"/>
  <c r="F71" i="2"/>
  <c r="E71" i="2"/>
  <c r="J71" i="2" s="1"/>
  <c r="J70" i="2"/>
  <c r="G70" i="2"/>
  <c r="E69" i="2"/>
  <c r="G69" i="2" s="1"/>
  <c r="J68" i="2"/>
  <c r="G68" i="2"/>
  <c r="E68" i="2"/>
  <c r="F68" i="2" s="1"/>
  <c r="J67" i="2"/>
  <c r="I67" i="2"/>
  <c r="F67" i="2"/>
  <c r="E67" i="2"/>
  <c r="H67" i="2" s="1"/>
  <c r="H63" i="2"/>
  <c r="E63" i="2"/>
  <c r="K63" i="2" s="1"/>
  <c r="J62" i="2"/>
  <c r="I62" i="2"/>
  <c r="G62" i="2"/>
  <c r="E62" i="2"/>
  <c r="K62" i="2" s="1"/>
  <c r="I61" i="2"/>
  <c r="G61" i="2"/>
  <c r="F61" i="2"/>
  <c r="E61" i="2"/>
  <c r="J61" i="2" s="1"/>
  <c r="E60" i="2"/>
  <c r="I60" i="2" s="1"/>
  <c r="I59" i="2"/>
  <c r="F59" i="2"/>
  <c r="E59" i="2"/>
  <c r="H59" i="2" s="1"/>
  <c r="E58" i="2"/>
  <c r="G58" i="2" s="1"/>
  <c r="J57" i="2"/>
  <c r="G57" i="2"/>
  <c r="E57" i="2"/>
  <c r="F57" i="2" s="1"/>
  <c r="J56" i="2"/>
  <c r="I56" i="2"/>
  <c r="F56" i="2"/>
  <c r="E56" i="2"/>
  <c r="H56" i="2" s="1"/>
  <c r="H55" i="2"/>
  <c r="E55" i="2"/>
  <c r="K55" i="2" s="1"/>
  <c r="J54" i="2"/>
  <c r="I54" i="2"/>
  <c r="G54" i="2"/>
  <c r="E54" i="2"/>
  <c r="K54" i="2" s="1"/>
  <c r="I53" i="2"/>
  <c r="G53" i="2"/>
  <c r="F53" i="2"/>
  <c r="E53" i="2"/>
  <c r="J53" i="2" s="1"/>
  <c r="E52" i="2"/>
  <c r="I52" i="2" s="1"/>
  <c r="I51" i="2"/>
  <c r="F51" i="2"/>
  <c r="E51" i="2"/>
  <c r="H51" i="2" s="1"/>
  <c r="E50" i="2"/>
  <c r="G50" i="2" s="1"/>
  <c r="J49" i="2"/>
  <c r="G49" i="2"/>
  <c r="E49" i="2"/>
  <c r="F49" i="2" s="1"/>
  <c r="J48" i="2"/>
  <c r="I48" i="2"/>
  <c r="F48" i="2"/>
  <c r="E48" i="2"/>
  <c r="H48" i="2" s="1"/>
  <c r="H47" i="2"/>
  <c r="E47" i="2"/>
  <c r="K47" i="2" s="1"/>
  <c r="J46" i="2"/>
  <c r="I46" i="2"/>
  <c r="G46" i="2"/>
  <c r="E46" i="2"/>
  <c r="K46" i="2" s="1"/>
  <c r="I45" i="2"/>
  <c r="G45" i="2"/>
  <c r="F45" i="2"/>
  <c r="E45" i="2"/>
  <c r="J45" i="2" s="1"/>
  <c r="E44" i="2"/>
  <c r="I44" i="2" s="1"/>
  <c r="I43" i="2"/>
  <c r="F43" i="2"/>
  <c r="E43" i="2"/>
  <c r="H43" i="2" s="1"/>
  <c r="E42" i="2"/>
  <c r="G42" i="2" s="1"/>
  <c r="J41" i="2"/>
  <c r="G41" i="2"/>
  <c r="E41" i="2"/>
  <c r="F41" i="2" s="1"/>
  <c r="J40" i="2"/>
  <c r="I40" i="2"/>
  <c r="F40" i="2"/>
  <c r="E40" i="2"/>
  <c r="H40" i="2" s="1"/>
  <c r="H39" i="2"/>
  <c r="E39" i="2"/>
  <c r="K39" i="2" s="1"/>
  <c r="J38" i="2"/>
  <c r="I38" i="2"/>
  <c r="G38" i="2"/>
  <c r="E38" i="2"/>
  <c r="K38" i="2" s="1"/>
  <c r="I37" i="2"/>
  <c r="G37" i="2"/>
  <c r="F37" i="2"/>
  <c r="E37" i="2"/>
  <c r="J37" i="2" s="1"/>
  <c r="E36" i="2"/>
  <c r="I36" i="2" s="1"/>
  <c r="I35" i="2"/>
  <c r="F35" i="2"/>
  <c r="E35" i="2"/>
  <c r="H35" i="2" s="1"/>
  <c r="E34" i="2"/>
  <c r="G34" i="2" s="1"/>
  <c r="J33" i="2"/>
  <c r="G33" i="2"/>
  <c r="E33" i="2"/>
  <c r="F33" i="2" s="1"/>
  <c r="J32" i="2"/>
  <c r="I32" i="2"/>
  <c r="F32" i="2"/>
  <c r="E32" i="2"/>
  <c r="H32" i="2" s="1"/>
  <c r="H31" i="2"/>
  <c r="E31" i="2"/>
  <c r="K31" i="2" s="1"/>
  <c r="J30" i="2"/>
  <c r="I30" i="2"/>
  <c r="G30" i="2"/>
  <c r="E30" i="2"/>
  <c r="K30" i="2" s="1"/>
  <c r="I29" i="2"/>
  <c r="G29" i="2"/>
  <c r="F29" i="2"/>
  <c r="E29" i="2"/>
  <c r="J29" i="2" s="1"/>
  <c r="E28" i="2"/>
  <c r="I28" i="2" s="1"/>
  <c r="I27" i="2"/>
  <c r="F27" i="2"/>
  <c r="E27" i="2"/>
  <c r="H27" i="2" s="1"/>
  <c r="E26" i="2"/>
  <c r="G26" i="2" s="1"/>
  <c r="J25" i="2"/>
  <c r="G25" i="2"/>
  <c r="E25" i="2"/>
  <c r="F25" i="2" s="1"/>
  <c r="J24" i="2"/>
  <c r="I24" i="2"/>
  <c r="F24" i="2"/>
  <c r="E24" i="2"/>
  <c r="H24" i="2" s="1"/>
  <c r="H23" i="2"/>
  <c r="E23" i="2"/>
  <c r="K23" i="2" s="1"/>
  <c r="J22" i="2"/>
  <c r="I22" i="2"/>
  <c r="G22" i="2"/>
  <c r="E22" i="2"/>
  <c r="K22" i="2" s="1"/>
  <c r="I21" i="2"/>
  <c r="G21" i="2"/>
  <c r="F21" i="2"/>
  <c r="E21" i="2"/>
  <c r="J21" i="2" s="1"/>
  <c r="E20" i="2"/>
  <c r="I20" i="2" s="1"/>
  <c r="I19" i="2"/>
  <c r="F19" i="2"/>
  <c r="E19" i="2"/>
  <c r="H19" i="2" s="1"/>
  <c r="Q18" i="2"/>
  <c r="K72" i="2" s="1"/>
  <c r="P18" i="2"/>
  <c r="O18" i="2"/>
  <c r="I70" i="2" s="1"/>
  <c r="N18" i="2"/>
  <c r="H70" i="2" s="1"/>
  <c r="M18" i="2"/>
  <c r="G72" i="2" s="1"/>
  <c r="M15" i="2"/>
  <c r="F117" i="2" s="1"/>
  <c r="K26" i="2" l="1"/>
  <c r="K34" i="2"/>
  <c r="K92" i="2"/>
  <c r="J20" i="2"/>
  <c r="K21" i="2"/>
  <c r="H26" i="2"/>
  <c r="J28" i="2"/>
  <c r="K29" i="2"/>
  <c r="H34" i="2"/>
  <c r="J36" i="2"/>
  <c r="K37" i="2"/>
  <c r="H42" i="2"/>
  <c r="J44" i="2"/>
  <c r="K45" i="2"/>
  <c r="H50" i="2"/>
  <c r="J52" i="2"/>
  <c r="K53" i="2"/>
  <c r="H58" i="2"/>
  <c r="J60" i="2"/>
  <c r="K61" i="2"/>
  <c r="H69" i="2"/>
  <c r="K71" i="2"/>
  <c r="H75" i="2"/>
  <c r="J77" i="2"/>
  <c r="K78" i="2"/>
  <c r="H84" i="2"/>
  <c r="J86" i="2"/>
  <c r="K87" i="2"/>
  <c r="H92" i="2"/>
  <c r="J94" i="2"/>
  <c r="K95" i="2"/>
  <c r="H100" i="2"/>
  <c r="J102" i="2"/>
  <c r="K103" i="2"/>
  <c r="H108" i="2"/>
  <c r="J110" i="2"/>
  <c r="K111" i="2"/>
  <c r="F114" i="2"/>
  <c r="H116" i="2"/>
  <c r="J118" i="2"/>
  <c r="K119" i="2"/>
  <c r="F122" i="2"/>
  <c r="H126" i="2"/>
  <c r="J128" i="2"/>
  <c r="K129" i="2"/>
  <c r="J19" i="2"/>
  <c r="K20" i="2"/>
  <c r="F23" i="2"/>
  <c r="G24" i="2"/>
  <c r="H25" i="2"/>
  <c r="I26" i="2"/>
  <c r="J27" i="2"/>
  <c r="K28" i="2"/>
  <c r="F31" i="2"/>
  <c r="G32" i="2"/>
  <c r="H33" i="2"/>
  <c r="I34" i="2"/>
  <c r="J35" i="2"/>
  <c r="K36" i="2"/>
  <c r="F39" i="2"/>
  <c r="G40" i="2"/>
  <c r="H41" i="2"/>
  <c r="I42" i="2"/>
  <c r="J43" i="2"/>
  <c r="K44" i="2"/>
  <c r="F47" i="2"/>
  <c r="G48" i="2"/>
  <c r="H49" i="2"/>
  <c r="I50" i="2"/>
  <c r="J51" i="2"/>
  <c r="K52" i="2"/>
  <c r="F55" i="2"/>
  <c r="G56" i="2"/>
  <c r="H57" i="2"/>
  <c r="I58" i="2"/>
  <c r="J59" i="2"/>
  <c r="K60" i="2"/>
  <c r="F63" i="2"/>
  <c r="G67" i="2"/>
  <c r="H68" i="2"/>
  <c r="I69" i="2"/>
  <c r="K70" i="2"/>
  <c r="F72" i="2"/>
  <c r="G73" i="2"/>
  <c r="H74" i="2"/>
  <c r="I75" i="2"/>
  <c r="J76" i="2"/>
  <c r="K77" i="2"/>
  <c r="F81" i="2"/>
  <c r="G82" i="2"/>
  <c r="H83" i="2"/>
  <c r="I84" i="2"/>
  <c r="J85" i="2"/>
  <c r="K86" i="2"/>
  <c r="F89" i="2"/>
  <c r="G90" i="2"/>
  <c r="H91" i="2"/>
  <c r="I92" i="2"/>
  <c r="J93" i="2"/>
  <c r="K94" i="2"/>
  <c r="F97" i="2"/>
  <c r="G98" i="2"/>
  <c r="H99" i="2"/>
  <c r="I100" i="2"/>
  <c r="J101" i="2"/>
  <c r="K102" i="2"/>
  <c r="F105" i="2"/>
  <c r="G106" i="2"/>
  <c r="H107" i="2"/>
  <c r="I108" i="2"/>
  <c r="J109" i="2"/>
  <c r="K110" i="2"/>
  <c r="F113" i="2"/>
  <c r="G114" i="2"/>
  <c r="H115" i="2"/>
  <c r="I116" i="2"/>
  <c r="J117" i="2"/>
  <c r="K118" i="2"/>
  <c r="F121" i="2"/>
  <c r="G122" i="2"/>
  <c r="H125" i="2"/>
  <c r="I126" i="2"/>
  <c r="J127" i="2"/>
  <c r="K128" i="2"/>
  <c r="F131" i="2"/>
  <c r="K19" i="2"/>
  <c r="F22" i="2"/>
  <c r="G23" i="2"/>
  <c r="I25" i="2"/>
  <c r="J26" i="2"/>
  <c r="K27" i="2"/>
  <c r="F30" i="2"/>
  <c r="G31" i="2"/>
  <c r="I33" i="2"/>
  <c r="J34" i="2"/>
  <c r="K35" i="2"/>
  <c r="F38" i="2"/>
  <c r="G39" i="2"/>
  <c r="I41" i="2"/>
  <c r="J42" i="2"/>
  <c r="K43" i="2"/>
  <c r="F46" i="2"/>
  <c r="G47" i="2"/>
  <c r="I49" i="2"/>
  <c r="J50" i="2"/>
  <c r="K51" i="2"/>
  <c r="F54" i="2"/>
  <c r="G55" i="2"/>
  <c r="I57" i="2"/>
  <c r="J58" i="2"/>
  <c r="K59" i="2"/>
  <c r="F62" i="2"/>
  <c r="G63" i="2"/>
  <c r="I68" i="2"/>
  <c r="J69" i="2"/>
  <c r="I74" i="2"/>
  <c r="J75" i="2"/>
  <c r="K76" i="2"/>
  <c r="F79" i="2"/>
  <c r="G81" i="2"/>
  <c r="I83" i="2"/>
  <c r="J84" i="2"/>
  <c r="K85" i="2"/>
  <c r="F88" i="2"/>
  <c r="G89" i="2"/>
  <c r="I91" i="2"/>
  <c r="J92" i="2"/>
  <c r="K93" i="2"/>
  <c r="F96" i="2"/>
  <c r="G97" i="2"/>
  <c r="I99" i="2"/>
  <c r="J100" i="2"/>
  <c r="K101" i="2"/>
  <c r="F104" i="2"/>
  <c r="G105" i="2"/>
  <c r="I107" i="2"/>
  <c r="J108" i="2"/>
  <c r="K109" i="2"/>
  <c r="F112" i="2"/>
  <c r="G113" i="2"/>
  <c r="H114" i="2"/>
  <c r="I115" i="2"/>
  <c r="J116" i="2"/>
  <c r="K117" i="2"/>
  <c r="F120" i="2"/>
  <c r="G121" i="2"/>
  <c r="H122" i="2"/>
  <c r="I125" i="2"/>
  <c r="J126" i="2"/>
  <c r="K127" i="2"/>
  <c r="F130" i="2"/>
  <c r="G131" i="2"/>
  <c r="F129" i="2"/>
  <c r="G130" i="2"/>
  <c r="H131" i="2"/>
  <c r="K50" i="2"/>
  <c r="K58" i="2"/>
  <c r="K69" i="2"/>
  <c r="K116" i="2"/>
  <c r="F20" i="2"/>
  <c r="H22" i="2"/>
  <c r="I23" i="2"/>
  <c r="K25" i="2"/>
  <c r="F28" i="2"/>
  <c r="H30" i="2"/>
  <c r="I31" i="2"/>
  <c r="K33" i="2"/>
  <c r="F36" i="2"/>
  <c r="H38" i="2"/>
  <c r="I39" i="2"/>
  <c r="K41" i="2"/>
  <c r="F44" i="2"/>
  <c r="H46" i="2"/>
  <c r="I47" i="2"/>
  <c r="K49" i="2"/>
  <c r="F52" i="2"/>
  <c r="H54" i="2"/>
  <c r="I55" i="2"/>
  <c r="K57" i="2"/>
  <c r="F60" i="2"/>
  <c r="H62" i="2"/>
  <c r="I63" i="2"/>
  <c r="K68" i="2"/>
  <c r="F70" i="2"/>
  <c r="K74" i="2"/>
  <c r="F77" i="2"/>
  <c r="H79" i="2"/>
  <c r="I81" i="2"/>
  <c r="K83" i="2"/>
  <c r="F86" i="2"/>
  <c r="H88" i="2"/>
  <c r="I89" i="2"/>
  <c r="K91" i="2"/>
  <c r="F94" i="2"/>
  <c r="H96" i="2"/>
  <c r="I97" i="2"/>
  <c r="K99" i="2"/>
  <c r="F102" i="2"/>
  <c r="H104" i="2"/>
  <c r="I105" i="2"/>
  <c r="K107" i="2"/>
  <c r="F110" i="2"/>
  <c r="H112" i="2"/>
  <c r="I113" i="2"/>
  <c r="K115" i="2"/>
  <c r="F118" i="2"/>
  <c r="H120" i="2"/>
  <c r="I121" i="2"/>
  <c r="K125" i="2"/>
  <c r="F128" i="2"/>
  <c r="G129" i="2"/>
  <c r="H130" i="2"/>
  <c r="I131" i="2"/>
  <c r="K42" i="2"/>
  <c r="K84" i="2"/>
  <c r="K108" i="2"/>
  <c r="K126" i="2"/>
  <c r="G20" i="2"/>
  <c r="H21" i="2"/>
  <c r="J23" i="2"/>
  <c r="K24" i="2"/>
  <c r="G28" i="2"/>
  <c r="H29" i="2"/>
  <c r="J31" i="2"/>
  <c r="K32" i="2"/>
  <c r="G36" i="2"/>
  <c r="H37" i="2"/>
  <c r="J39" i="2"/>
  <c r="K40" i="2"/>
  <c r="G44" i="2"/>
  <c r="H45" i="2"/>
  <c r="J47" i="2"/>
  <c r="K48" i="2"/>
  <c r="G52" i="2"/>
  <c r="H53" i="2"/>
  <c r="J55" i="2"/>
  <c r="K56" i="2"/>
  <c r="G60" i="2"/>
  <c r="H61" i="2"/>
  <c r="J63" i="2"/>
  <c r="K67" i="2"/>
  <c r="H71" i="2"/>
  <c r="K73" i="2"/>
  <c r="G77" i="2"/>
  <c r="H78" i="2"/>
  <c r="J81" i="2"/>
  <c r="K82" i="2"/>
  <c r="G86" i="2"/>
  <c r="H87" i="2"/>
  <c r="J89" i="2"/>
  <c r="K90" i="2"/>
  <c r="G94" i="2"/>
  <c r="H95" i="2"/>
  <c r="J97" i="2"/>
  <c r="K98" i="2"/>
  <c r="G102" i="2"/>
  <c r="H103" i="2"/>
  <c r="J105" i="2"/>
  <c r="K106" i="2"/>
  <c r="F109" i="2"/>
  <c r="G110" i="2"/>
  <c r="H111" i="2"/>
  <c r="J113" i="2"/>
  <c r="K114" i="2"/>
  <c r="G118" i="2"/>
  <c r="H119" i="2"/>
  <c r="J121" i="2"/>
  <c r="K122" i="2"/>
  <c r="F127" i="2"/>
  <c r="G128" i="2"/>
  <c r="H129" i="2"/>
  <c r="I130" i="2"/>
  <c r="J131" i="2"/>
  <c r="K75" i="2"/>
  <c r="K100" i="2"/>
  <c r="G19" i="2"/>
  <c r="H20" i="2"/>
  <c r="F26" i="2"/>
  <c r="G27" i="2"/>
  <c r="H28" i="2"/>
  <c r="F34" i="2"/>
  <c r="G35" i="2"/>
  <c r="H36" i="2"/>
  <c r="F42" i="2"/>
  <c r="G43" i="2"/>
  <c r="H44" i="2"/>
  <c r="F50" i="2"/>
  <c r="G51" i="2"/>
  <c r="H52" i="2"/>
  <c r="F58" i="2"/>
  <c r="G59" i="2"/>
  <c r="H60" i="2"/>
  <c r="F69" i="2"/>
  <c r="F75" i="2"/>
  <c r="G76" i="2"/>
  <c r="H77" i="2"/>
  <c r="F84" i="2"/>
  <c r="G85" i="2"/>
  <c r="H86" i="2"/>
  <c r="F92" i="2"/>
  <c r="G93" i="2"/>
  <c r="H94" i="2"/>
  <c r="F100" i="2"/>
  <c r="G101" i="2"/>
  <c r="H102" i="2"/>
  <c r="F108" i="2"/>
  <c r="G109" i="2"/>
  <c r="H110" i="2"/>
  <c r="F116" i="2"/>
  <c r="G117" i="2"/>
  <c r="H118" i="2"/>
  <c r="F126" i="2"/>
  <c r="G127" i="2"/>
  <c r="H128" i="2"/>
  <c r="I129" i="2"/>
  <c r="J130" i="2"/>
</calcChain>
</file>

<file path=xl/sharedStrings.xml><?xml version="1.0" encoding="utf-8"?>
<sst xmlns="http://schemas.openxmlformats.org/spreadsheetml/2006/main" count="397" uniqueCount="186">
  <si>
    <t>Утверждаю:</t>
  </si>
  <si>
    <t>Директор</t>
  </si>
  <si>
    <t>Кобринского опытного  лесхоза</t>
  </si>
  <si>
    <t>(Утверждён приказом №  509 от 29.08.2025 г.)</t>
  </si>
  <si>
    <t>Н.А. Полуянов</t>
  </si>
  <si>
    <t>вводится в действие с</t>
  </si>
  <si>
    <t>02.09.2025 г.</t>
  </si>
  <si>
    <t>ПРЕЙСКУРАНТ</t>
  </si>
  <si>
    <t xml:space="preserve">цен на посадочный материал, реализуемый  </t>
  </si>
  <si>
    <t>по Кобринскому  опытному  лесхозу</t>
  </si>
  <si>
    <t>№ п/п</t>
  </si>
  <si>
    <t>Наименование растений</t>
  </si>
  <si>
    <t>Возраст</t>
  </si>
  <si>
    <t>Высота,м</t>
  </si>
  <si>
    <t>Цена за 1 шт, руб.без НДС</t>
  </si>
  <si>
    <t>С открытой корневой сис-мой</t>
  </si>
  <si>
    <t>С закрытой корневой системой</t>
  </si>
  <si>
    <t>в пакетах</t>
  </si>
  <si>
    <t>Без упаковки</t>
  </si>
  <si>
    <t>Высаженные в п/эт. пакеты</t>
  </si>
  <si>
    <t>Высаженные в пластиковые горшки</t>
  </si>
  <si>
    <t>до 3 л</t>
  </si>
  <si>
    <t>3 л</t>
  </si>
  <si>
    <t>5 л</t>
  </si>
  <si>
    <t>10 л</t>
  </si>
  <si>
    <t>20 л</t>
  </si>
  <si>
    <t>4</t>
  </si>
  <si>
    <t>САЖЕНЦЫ</t>
  </si>
  <si>
    <t>Арония черноплодная</t>
  </si>
  <si>
    <t>1-2</t>
  </si>
  <si>
    <t>0.2-0.6</t>
  </si>
  <si>
    <t>Барбарис обыкновенный</t>
  </si>
  <si>
    <t>3-4</t>
  </si>
  <si>
    <t>0.4-0.6</t>
  </si>
  <si>
    <t>Барбарис обыкновенный"Atropurpurea"</t>
  </si>
  <si>
    <t>2-3</t>
  </si>
  <si>
    <t>0,1-0,4</t>
  </si>
  <si>
    <t>Берёза бородавчатая</t>
  </si>
  <si>
    <t>0.2-1.5</t>
  </si>
  <si>
    <t>3 и более</t>
  </si>
  <si>
    <t>свыше 1.5 м</t>
  </si>
  <si>
    <t>Бересклет бородавчатый</t>
  </si>
  <si>
    <t>0,4</t>
  </si>
  <si>
    <t>Бересклет Форчуна</t>
  </si>
  <si>
    <t>0,1-0,2</t>
  </si>
  <si>
    <t>Вейгела цветущая, "Florida Variegata"</t>
  </si>
  <si>
    <t>0.2-0.5</t>
  </si>
  <si>
    <t>Гортензия крупноцветная</t>
  </si>
  <si>
    <t>0.2-0.3</t>
  </si>
  <si>
    <t>0,3-0,5</t>
  </si>
  <si>
    <t>Голубика высокорослая</t>
  </si>
  <si>
    <t>до 0,2</t>
  </si>
  <si>
    <t>0,2-0,3</t>
  </si>
  <si>
    <t xml:space="preserve">Дейция шершавая </t>
  </si>
  <si>
    <t>Дёрен белый</t>
  </si>
  <si>
    <t>Бирючина обык.</t>
  </si>
  <si>
    <t>0.3-0.5</t>
  </si>
  <si>
    <t>Дёрен белый "Elegantissima"</t>
  </si>
  <si>
    <t>0.4-0.5</t>
  </si>
  <si>
    <t>Дёрен отрысковый</t>
  </si>
  <si>
    <t>Дуб  красный</t>
  </si>
  <si>
    <t>0,5-1,0</t>
  </si>
  <si>
    <t>Дуб  черешчатый</t>
  </si>
  <si>
    <t>0.3</t>
  </si>
  <si>
    <t>Дуб   черешчатый</t>
  </si>
  <si>
    <t xml:space="preserve">Ель колючая </t>
  </si>
  <si>
    <t>0.1-0.2</t>
  </si>
  <si>
    <t>4-5</t>
  </si>
  <si>
    <t>5-6</t>
  </si>
  <si>
    <t>0,5 и более</t>
  </si>
  <si>
    <t>Ель обыкновенная "Nidliformis"</t>
  </si>
  <si>
    <t>до 0.2</t>
  </si>
  <si>
    <t>Ель канадская "Conica"</t>
  </si>
  <si>
    <t>Ель обыкновенная</t>
  </si>
  <si>
    <t>3</t>
  </si>
  <si>
    <t>6-7</t>
  </si>
  <si>
    <t>0.7-1</t>
  </si>
  <si>
    <t>Зверобой кустарниковый</t>
  </si>
  <si>
    <t>0,2</t>
  </si>
  <si>
    <t>Ива плакучая</t>
  </si>
  <si>
    <t>1.5</t>
  </si>
  <si>
    <t>Ива пурпурная "Nana"</t>
  </si>
  <si>
    <t>0.2-0.4</t>
  </si>
  <si>
    <t>Ива "Матсудана"</t>
  </si>
  <si>
    <t>0.3-1,0</t>
  </si>
  <si>
    <t>Ива "Hakuro-Nishiki"</t>
  </si>
  <si>
    <t xml:space="preserve">2-3 </t>
  </si>
  <si>
    <t>0,4-1,0</t>
  </si>
  <si>
    <t>Калина красная</t>
  </si>
  <si>
    <t>0.3-0.6</t>
  </si>
  <si>
    <t>Катальпа обыкновенная</t>
  </si>
  <si>
    <t>Кизильник Даммера</t>
  </si>
  <si>
    <t>0,1</t>
  </si>
  <si>
    <t>Кизильник горизонтальный</t>
  </si>
  <si>
    <t>Кипарисовик горохоплодный</t>
  </si>
  <si>
    <t>0,4-0,6</t>
  </si>
  <si>
    <t>Кипарисовик горохоплодный "Bоulevard"</t>
  </si>
  <si>
    <t>Клён остролистный</t>
  </si>
  <si>
    <t>0,3-1,0</t>
  </si>
  <si>
    <t>4 года и более</t>
  </si>
  <si>
    <t>1 м и выше</t>
  </si>
  <si>
    <t>Конский каштан обыкновенный</t>
  </si>
  <si>
    <t xml:space="preserve">Кольквиция прелестная </t>
  </si>
  <si>
    <t>0,2-0,5</t>
  </si>
  <si>
    <t>Лапчатка кустарниковая</t>
  </si>
  <si>
    <t>Липа крупнолистная</t>
  </si>
  <si>
    <t>5 л. и более</t>
  </si>
  <si>
    <t>1,1-1,7</t>
  </si>
  <si>
    <t>Липа мелколистная,крупнолистная</t>
  </si>
  <si>
    <t>0.7 -1,0</t>
  </si>
  <si>
    <t xml:space="preserve">Лиственница европейская </t>
  </si>
  <si>
    <t>0,3-0,6</t>
  </si>
  <si>
    <t>Магония падуболистная</t>
  </si>
  <si>
    <t>0.2</t>
  </si>
  <si>
    <t>Можжевельник казацкий</t>
  </si>
  <si>
    <t>0,15-0,3</t>
  </si>
  <si>
    <t>4 г. и более</t>
  </si>
  <si>
    <t>0,3 и более</t>
  </si>
  <si>
    <t>Можжевельник скальный</t>
  </si>
  <si>
    <t>0,2-0,4</t>
  </si>
  <si>
    <t>Можжевельник чешуйчатый"Megeri"</t>
  </si>
  <si>
    <t>0,15-0,2</t>
  </si>
  <si>
    <t>Можжевельник казацкий(переросшие, низкого качества)</t>
  </si>
  <si>
    <t>Облепиха</t>
  </si>
  <si>
    <t>0.4-0.7</t>
  </si>
  <si>
    <t>Пузыреплодник калинолистный "Diabolo"</t>
  </si>
  <si>
    <t>Пузыреплодник калинолистный</t>
  </si>
  <si>
    <t>0,3-0.5</t>
  </si>
  <si>
    <t>Пузыреплодник калинолистный "lutcus"</t>
  </si>
  <si>
    <t>Пихта корейская</t>
  </si>
  <si>
    <t>0.1-0.4</t>
  </si>
  <si>
    <t>Роза морщинистая</t>
  </si>
  <si>
    <t>0,3</t>
  </si>
  <si>
    <t>Роза кустарниковая</t>
  </si>
  <si>
    <t>0,1-0,3</t>
  </si>
  <si>
    <t>Рябина обыкновенная</t>
  </si>
  <si>
    <t>до1.0</t>
  </si>
  <si>
    <t>1.0-2.0</t>
  </si>
  <si>
    <t>Самшит вечнозелёный</t>
  </si>
  <si>
    <t xml:space="preserve"> до 0,15</t>
  </si>
  <si>
    <t>Смородина чёрная</t>
  </si>
  <si>
    <t>0.5-1.0</t>
  </si>
  <si>
    <t>Снежноягодник белый</t>
  </si>
  <si>
    <t>до 0.3</t>
  </si>
  <si>
    <t>Сосна обыкновенная</t>
  </si>
  <si>
    <t>0,2-0,6</t>
  </si>
  <si>
    <t>Спирея Вангутта,спирея  Бумальда</t>
  </si>
  <si>
    <t>Спирея японская, спирея Дугласа</t>
  </si>
  <si>
    <t>Сумах</t>
  </si>
  <si>
    <t>0,5</t>
  </si>
  <si>
    <t>Тис ягодный</t>
  </si>
  <si>
    <t>Туя   западная "Columna"</t>
  </si>
  <si>
    <t>0,6-1,0</t>
  </si>
  <si>
    <t>Туя   западная , биота восточная</t>
  </si>
  <si>
    <t>0,7-1,0</t>
  </si>
  <si>
    <t>Туя западная "Danica"</t>
  </si>
  <si>
    <t>Туя   западная "Globosa"</t>
  </si>
  <si>
    <t>0.1</t>
  </si>
  <si>
    <t>0,3-0,7</t>
  </si>
  <si>
    <t>Туя   западная "Golden Smaragd"</t>
  </si>
  <si>
    <t>Туя   западная "Golden Globe"</t>
  </si>
  <si>
    <t>Туя   западная "Rheingold"</t>
  </si>
  <si>
    <t>Туя   западная "Smaragd"</t>
  </si>
  <si>
    <t>Туя   западная "Hoseri"</t>
  </si>
  <si>
    <t>до 0,1</t>
  </si>
  <si>
    <t>Туя   западная "Kornik"</t>
  </si>
  <si>
    <t>Туя   западная "Euro Gold"</t>
  </si>
  <si>
    <t>Туя   западная "Teddi"</t>
  </si>
  <si>
    <t>Туя   западная "Columna"(низкого качества)</t>
  </si>
  <si>
    <t>Туя западная (переросшие, низкого качества)</t>
  </si>
  <si>
    <t xml:space="preserve">Туевик поникающий </t>
  </si>
  <si>
    <t>Форзиция европейская</t>
  </si>
  <si>
    <t>Чубушник обыкновенный</t>
  </si>
  <si>
    <t>0.3-1.0</t>
  </si>
  <si>
    <t>Ясень обыкновенный</t>
  </si>
  <si>
    <t>Граб обыкновенный</t>
  </si>
  <si>
    <t>Сеянцы</t>
  </si>
  <si>
    <t>Цена за 1 тыс.шт, руб.</t>
  </si>
  <si>
    <t>Сосна</t>
  </si>
  <si>
    <t>1 летка</t>
  </si>
  <si>
    <t>2 летка</t>
  </si>
  <si>
    <t>Берёза, ольха</t>
  </si>
  <si>
    <t>Дуб</t>
  </si>
  <si>
    <t>Липа,клен, ясень обык.</t>
  </si>
  <si>
    <t>Экономист</t>
  </si>
  <si>
    <t>Сергеева О.Л.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</si>
</sst>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 Cyr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Baskerville Old Face"/>
      <family val="1"/>
    </font>
    <font>
      <i/>
      <sz val="12"/>
      <name val="Arial Black"/>
      <family val="2"/>
    </font>
    <font>
      <b/>
      <i/>
      <sz val="22"/>
      <name val="Baskerville Old Face"/>
      <family val="1"/>
    </font>
    <font>
      <b/>
      <i/>
      <sz val="18"/>
      <name val="Baskerville Old Face"/>
      <family val="1"/>
    </font>
    <font>
      <b/>
      <sz val="12"/>
      <name val="Arial Cyr"/>
      <family val="2"/>
      <charset val="204"/>
    </font>
    <font>
      <b/>
      <i/>
      <sz val="16"/>
      <name val="Arial Cyr"/>
      <charset val="204"/>
    </font>
    <font>
      <b/>
      <i/>
      <sz val="12"/>
      <name val="Arial Cyr"/>
      <charset val="204"/>
    </font>
    <font>
      <b/>
      <sz val="12"/>
      <name val="Arial Cyr"/>
      <charset val="204"/>
    </font>
    <font>
      <b/>
      <sz val="9"/>
      <name val="Arial Cyr"/>
      <family val="2"/>
      <charset val="204"/>
    </font>
    <font>
      <b/>
      <sz val="16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Times New Roman"/>
      <family val="1"/>
    </font>
    <font>
      <b/>
      <i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6" fillId="0" borderId="0" xfId="1" applyFont="1"/>
    <xf numFmtId="0" fontId="3" fillId="0" borderId="0" xfId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left"/>
    </xf>
    <xf numFmtId="0" fontId="5" fillId="0" borderId="0" xfId="1" applyFont="1"/>
    <xf numFmtId="0" fontId="8" fillId="0" borderId="0" xfId="1" applyFont="1"/>
    <xf numFmtId="0" fontId="9" fillId="0" borderId="0" xfId="1" applyFont="1"/>
    <xf numFmtId="0" fontId="1" fillId="0" borderId="1" xfId="1" applyBorder="1"/>
    <xf numFmtId="0" fontId="10" fillId="0" borderId="1" xfId="1" applyFont="1" applyBorder="1"/>
    <xf numFmtId="49" fontId="7" fillId="0" borderId="0" xfId="1" applyNumberFormat="1" applyFont="1" applyAlignment="1">
      <alignment horizontal="right"/>
    </xf>
    <xf numFmtId="14" fontId="11" fillId="0" borderId="0" xfId="1" applyNumberFormat="1" applyFont="1" applyAlignment="1">
      <alignment horizontal="center"/>
    </xf>
    <xf numFmtId="14" fontId="12" fillId="0" borderId="0" xfId="1" applyNumberFormat="1" applyFont="1"/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4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0" borderId="7" xfId="1" applyFont="1" applyBorder="1" applyAlignment="1">
      <alignment horizont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top" wrapText="1"/>
    </xf>
    <xf numFmtId="0" fontId="15" fillId="0" borderId="8" xfId="1" applyFont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top" wrapText="1"/>
    </xf>
    <xf numFmtId="4" fontId="18" fillId="2" borderId="0" xfId="1" applyNumberFormat="1" applyFont="1" applyFill="1"/>
    <xf numFmtId="0" fontId="15" fillId="0" borderId="11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top" wrapText="1"/>
    </xf>
    <xf numFmtId="0" fontId="15" fillId="0" borderId="7" xfId="1" applyFont="1" applyBorder="1" applyAlignment="1">
      <alignment horizontal="center" vertical="top" wrapText="1"/>
    </xf>
    <xf numFmtId="0" fontId="15" fillId="0" borderId="12" xfId="1" applyFont="1" applyBorder="1" applyAlignment="1">
      <alignment horizontal="center" vertical="top" wrapText="1"/>
    </xf>
    <xf numFmtId="0" fontId="15" fillId="0" borderId="4" xfId="1" applyFont="1" applyBorder="1" applyAlignment="1">
      <alignment horizontal="center" vertical="top" wrapText="1"/>
    </xf>
    <xf numFmtId="0" fontId="19" fillId="0" borderId="2" xfId="1" applyFont="1" applyBorder="1" applyAlignment="1">
      <alignment horizontal="center"/>
    </xf>
    <xf numFmtId="0" fontId="20" fillId="3" borderId="8" xfId="1" applyFont="1" applyFill="1" applyBorder="1" applyAlignment="1">
      <alignment horizontal="center"/>
    </xf>
    <xf numFmtId="0" fontId="20" fillId="3" borderId="9" xfId="1" applyFont="1" applyFill="1" applyBorder="1" applyAlignment="1">
      <alignment horizontal="center"/>
    </xf>
    <xf numFmtId="0" fontId="20" fillId="3" borderId="10" xfId="1" applyFont="1" applyFill="1" applyBorder="1" applyAlignment="1">
      <alignment horizontal="center"/>
    </xf>
    <xf numFmtId="0" fontId="15" fillId="4" borderId="7" xfId="1" applyFont="1" applyFill="1" applyBorder="1" applyAlignment="1">
      <alignment horizontal="center"/>
    </xf>
    <xf numFmtId="0" fontId="7" fillId="4" borderId="7" xfId="1" applyFont="1" applyFill="1" applyBorder="1" applyAlignment="1">
      <alignment wrapText="1"/>
    </xf>
    <xf numFmtId="1" fontId="21" fillId="4" borderId="7" xfId="1" applyNumberFormat="1" applyFont="1" applyFill="1" applyBorder="1" applyAlignment="1">
      <alignment horizontal="center"/>
    </xf>
    <xf numFmtId="49" fontId="9" fillId="4" borderId="7" xfId="1" applyNumberFormat="1" applyFont="1" applyFill="1" applyBorder="1" applyAlignment="1">
      <alignment horizontal="center"/>
    </xf>
    <xf numFmtId="2" fontId="21" fillId="4" borderId="11" xfId="1" applyNumberFormat="1" applyFont="1" applyFill="1" applyBorder="1" applyAlignment="1">
      <alignment horizontal="center"/>
    </xf>
    <xf numFmtId="49" fontId="21" fillId="4" borderId="7" xfId="1" applyNumberFormat="1" applyFont="1" applyFill="1" applyBorder="1" applyAlignment="1">
      <alignment horizontal="center"/>
    </xf>
    <xf numFmtId="2" fontId="21" fillId="5" borderId="11" xfId="1" applyNumberFormat="1" applyFont="1" applyFill="1" applyBorder="1" applyAlignment="1">
      <alignment horizontal="center"/>
    </xf>
    <xf numFmtId="49" fontId="21" fillId="4" borderId="7" xfId="1" applyNumberFormat="1" applyFont="1" applyFill="1" applyBorder="1" applyAlignment="1">
      <alignment horizontal="center" wrapText="1"/>
    </xf>
    <xf numFmtId="0" fontId="7" fillId="0" borderId="2" xfId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top"/>
    </xf>
    <xf numFmtId="0" fontId="19" fillId="4" borderId="2" xfId="1" applyFont="1" applyFill="1" applyBorder="1" applyAlignment="1">
      <alignment horizontal="center"/>
    </xf>
    <xf numFmtId="0" fontId="22" fillId="4" borderId="2" xfId="1" applyFont="1" applyFill="1" applyBorder="1" applyAlignment="1">
      <alignment horizontal="center" wrapText="1"/>
    </xf>
    <xf numFmtId="0" fontId="19" fillId="4" borderId="7" xfId="1" applyFont="1" applyFill="1" applyBorder="1" applyAlignment="1">
      <alignment horizontal="center"/>
    </xf>
    <xf numFmtId="0" fontId="19" fillId="4" borderId="11" xfId="1" applyFont="1" applyFill="1" applyBorder="1" applyAlignment="1">
      <alignment horizontal="center"/>
    </xf>
    <xf numFmtId="0" fontId="15" fillId="4" borderId="11" xfId="1" applyFont="1" applyFill="1" applyBorder="1" applyAlignment="1">
      <alignment horizontal="center"/>
    </xf>
    <xf numFmtId="0" fontId="7" fillId="4" borderId="11" xfId="1" applyFont="1" applyFill="1" applyBorder="1" applyAlignment="1">
      <alignment wrapText="1"/>
    </xf>
    <xf numFmtId="1" fontId="21" fillId="4" borderId="11" xfId="1" applyNumberFormat="1" applyFont="1" applyFill="1" applyBorder="1" applyAlignment="1">
      <alignment horizontal="center"/>
    </xf>
    <xf numFmtId="49" fontId="9" fillId="4" borderId="11" xfId="1" applyNumberFormat="1" applyFont="1" applyFill="1" applyBorder="1" applyAlignment="1">
      <alignment horizontal="center"/>
    </xf>
    <xf numFmtId="49" fontId="21" fillId="4" borderId="11" xfId="1" applyNumberFormat="1" applyFont="1" applyFill="1" applyBorder="1" applyAlignment="1">
      <alignment horizontal="center"/>
    </xf>
    <xf numFmtId="1" fontId="21" fillId="4" borderId="11" xfId="1" applyNumberFormat="1" applyFont="1" applyFill="1" applyBorder="1" applyAlignment="1">
      <alignment horizontal="center" wrapText="1"/>
    </xf>
    <xf numFmtId="49" fontId="21" fillId="4" borderId="11" xfId="1" applyNumberFormat="1" applyFont="1" applyFill="1" applyBorder="1" applyAlignment="1">
      <alignment horizontal="center" wrapText="1"/>
    </xf>
    <xf numFmtId="0" fontId="20" fillId="3" borderId="9" xfId="1" applyFont="1" applyFill="1" applyBorder="1" applyAlignment="1"/>
    <xf numFmtId="14" fontId="23" fillId="0" borderId="9" xfId="1" applyNumberFormat="1" applyFont="1" applyBorder="1" applyAlignment="1">
      <alignment horizontal="center"/>
    </xf>
    <xf numFmtId="14" fontId="23" fillId="0" borderId="10" xfId="1" applyNumberFormat="1" applyFont="1" applyBorder="1" applyAlignment="1">
      <alignment horizontal="center"/>
    </xf>
    <xf numFmtId="0" fontId="7" fillId="0" borderId="7" xfId="1" applyFont="1" applyBorder="1" applyAlignment="1">
      <alignment horizontal="center" vertical="top"/>
    </xf>
    <xf numFmtId="0" fontId="16" fillId="0" borderId="8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6" fillId="0" borderId="10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7" fillId="4" borderId="7" xfId="1" applyFont="1" applyFill="1" applyBorder="1"/>
    <xf numFmtId="4" fontId="16" fillId="0" borderId="8" xfId="1" applyNumberFormat="1" applyFont="1" applyBorder="1" applyAlignment="1">
      <alignment horizontal="center"/>
    </xf>
    <xf numFmtId="4" fontId="16" fillId="0" borderId="9" xfId="1" applyNumberFormat="1" applyFont="1" applyBorder="1" applyAlignment="1">
      <alignment horizontal="center"/>
    </xf>
    <xf numFmtId="4" fontId="16" fillId="0" borderId="10" xfId="1" applyNumberFormat="1" applyFont="1" applyBorder="1" applyAlignment="1">
      <alignment horizontal="center"/>
    </xf>
    <xf numFmtId="0" fontId="7" fillId="4" borderId="0" xfId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on3\Documents\&#1069;&#1082;&#1086;&#1085;&#1086;&#1084;&#1080;&#1082;&#1072;\&#1069;&#1082;&#1086;&#1085;&#1086;&#1084;&#1080;&#1082;&#1072;%202025\&#1069;&#1082;&#1086;&#1085;&#1086;&#1084;&#1080;&#1082;&#1072;%20&#1080;&#1079;&#1084;\&#1069;&#1082;&#1086;&#1085;&#1086;&#1084;&#1080;&#1082;&#1072;%20%20&#1073;-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 по посеву лесоводам"/>
      <sheetName val="Услуги по посеву сеялками"/>
      <sheetName val="Усл. по под почвы до 75"/>
      <sheetName val="Усл. по под почвы до 75 по ново"/>
      <sheetName val="Усл. по под почвы до 150"/>
      <sheetName val="Усл. по под почвы до 150 по но "/>
      <sheetName val="Усл. по под почвы до 150 без пн"/>
      <sheetName val=" подг. почвы бурел мтз80"/>
      <sheetName val="Уход механизир.МТЗ 80(82)"/>
      <sheetName val=" подг. почвы бурел мтз1221"/>
      <sheetName val="К  на семена нов.цены Ольха"/>
      <sheetName val="К  на семена нов.цены нов"/>
      <sheetName val="Ус. по пос. лесх. на биржу 2802"/>
      <sheetName val="Ус. по пос. лесх. на бир 2003"/>
      <sheetName val="Ус. по пос. лесх. под лопату"/>
      <sheetName val=" Услуги дополнение школой"/>
      <sheetName val="Услуги по дополнению лесхозу"/>
      <sheetName val="Услуги по посадке Биржа"/>
      <sheetName val="Услуги по посадке лесоводами"/>
      <sheetName val="Услуги по посадке Буреломы"/>
      <sheetName val="Уход за культурами Биржа"/>
      <sheetName val="Тарифные ставки б-т"/>
      <sheetName val="Расчет  цеховых,общехоз.расх."/>
      <sheetName val="Расшифр.прочих расх. с н.г."/>
      <sheetName val="Приказ1"/>
      <sheetName val="Приказ х-т"/>
      <sheetName val="Приказ х-т(изм по цеху)"/>
      <sheetName val=" Приказ б-т)"/>
      <sheetName val="Тарифные ставки водителей б-т"/>
      <sheetName val="Тарифные ставки водителей х-р"/>
      <sheetName val="К  на семена нов.цены "/>
      <sheetName val="К сеянцы арон."/>
      <sheetName val="К сеянц (3-х л)"/>
      <sheetName val="К сеянц 1 летки ольха"/>
      <sheetName val="К сеянц 1 летки ольха по нов"/>
      <sheetName val="К сеянц 2 летки ольха по нов "/>
      <sheetName val="К сеянц 2 летки ольха"/>
      <sheetName val="К сеянц 2 летки сосна изм"/>
      <sheetName val="К сеянц 2 летки сосна по новому"/>
      <sheetName val="К сеянц 1 летки сосна по новому"/>
      <sheetName val="себ. посадки ЗКС"/>
      <sheetName val="К сеянц 2 летки ели"/>
      <sheetName val="К сеянц 2 летки ели по новому"/>
      <sheetName val="К сеянц 1 л-ки сосна в теплице"/>
      <sheetName val="К сеянц 1 летки дуб"/>
      <sheetName val="К сеянц 1 летки дуб Эксп.2017"/>
      <sheetName val="К сеянц 1 летки берёза"/>
      <sheetName val="К сеянцы берёза экспРос"/>
      <sheetName val="К сеянц 1 летки бер Эксп.2017"/>
      <sheetName val="К сеянц 2 летки сосна эксп"/>
      <sheetName val="К сеянц 1 летки акация"/>
      <sheetName val="К сеянц 1 летки липа"/>
      <sheetName val="К сеянц 1 летки пузыреплодник"/>
      <sheetName val="К сеянц 1 летки ясень"/>
      <sheetName val="К сеянц 1 летки барбарис"/>
      <sheetName val="К сеянц 1 летки сосна"/>
      <sheetName val="К сеянц 2 летки сосна"/>
      <sheetName val="Прайс на Казахстан"/>
      <sheetName val="К сеянц 1 летки Экспорт "/>
      <sheetName val="К сеянц 2 летки Экспорт"/>
      <sheetName val="Кальк. на подготовку почвы РИК"/>
      <sheetName val="Усл. по под почвы Смолдл151-300"/>
      <sheetName val="Услуги по посадке Жабинка"/>
      <sheetName val="Усл. по подг и пос СПК Вербное"/>
      <sheetName val="Усл. по подг и пос СПК Верб (2"/>
      <sheetName val="Усл по подг. и пос.  Верхолесье"/>
      <sheetName val="Усл. по подг почвы Новосёлки"/>
      <sheetName val="Усл. по подг почвы без пней"/>
      <sheetName val="Усл. по подг почвы с пнями"/>
      <sheetName val="ЗП на посадке на га"/>
      <sheetName val="Услуги по посадке"/>
      <sheetName val="Услуги по посадке лесниками ср."/>
      <sheetName val="Услуги по посадке лесн легк"/>
      <sheetName val="Услуги по посадке лесхозу"/>
      <sheetName val="Услуги по дополнениюлесхозу (2)"/>
      <sheetName val="Услуги по посадке Гидроузел"/>
      <sheetName val="Посадка Чёрненький"/>
      <sheetName val="Усл. по под почвы ЧОУП Еремичск"/>
      <sheetName val="Фактич. затраты Червень"/>
      <sheetName val="Дополнение Червень за 1 га"/>
      <sheetName val="Дополнение Червень за 1тыс. шт."/>
      <sheetName val=" затраты Червень к договору"/>
      <sheetName val="Услуги по пос. физ. л."/>
      <sheetName val="Услуги по пос. физ. л. почас."/>
      <sheetName val="Пр-т саженц и сеянцы "/>
      <sheetName val="ПРЕЙСКУРАНТ с 020925"/>
      <sheetName val="Пр-т саженц и сеянцы  для сайта"/>
      <sheetName val="К посадка саж.в пл. горшки"/>
      <sheetName val="К посадка саж.в пакеты"/>
      <sheetName val="К саж-цы(с вык.) (1-2 л)"/>
      <sheetName val="К саж-цы(с вык.) туя(5-6л)"/>
      <sheetName val="К саж-цы(с вык.) (1-2 л) Ель об"/>
      <sheetName val="К саж-цы(3-4л)пл. пакет"/>
      <sheetName val="К саж-цы(с вык.)(3-4л)"/>
      <sheetName val="К саж-цы (5-8 л )пл. пакет"/>
      <sheetName val="К саж-цы(с вык.) (5-8 л (д)"/>
      <sheetName val="К саж-цы(с вык.)2006 (8-9 л )"/>
      <sheetName val="К саж-цы(с вык.)2006 (5-8 л)"/>
      <sheetName val="Н-ма выхода семян"/>
      <sheetName val="К саж(вык и уп)"/>
      <sheetName val="К саж(без вык)"/>
      <sheetName val="К ПЛ.С-ТИ РАБ."/>
      <sheetName val="Посадка"/>
      <sheetName val="Услуги по загот хвороста с укл."/>
      <sheetName val="Услуги по загот хвороста без ук"/>
      <sheetName val="себ. посадки сеянцев"/>
      <sheetName val="себ. посадки сеянцев Пихта"/>
      <sheetName val="К сеянц 1 летки сосна изм"/>
      <sheetName val="себ. посадки сеянцев по породно"/>
      <sheetName val="кальк.отводов"/>
      <sheetName val="Себест-ть отводов для дог.Бур"/>
      <sheetName val="Себест-ть отводов для дог."/>
      <sheetName val="Усл. по подг почвы Смолевичи"/>
      <sheetName val="Усл. по под почвы Столин 76-150"/>
      <sheetName val="Усл. по под почвы Пинск 76-150"/>
      <sheetName val="Посев леса Смолевич. л-з"/>
      <sheetName val="Расчёт на списание ЛК"/>
      <sheetName val="Усл. по под почвы 151-300биржа"/>
      <sheetName val="Пр-т саженц и сеянцы  (2)"/>
      <sheetName val="Смета Хлебозавод"/>
      <sheetName val="Затраты на посадку"/>
      <sheetName val="Содействие"/>
      <sheetName val="Затраты на посев"/>
      <sheetName val="Себест-ть огораживания"/>
      <sheetName val="Таблица "/>
      <sheetName val=" подг. почвы бурел мтз8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29">
          <cell r="P29">
            <v>1</v>
          </cell>
          <cell r="Q29">
            <v>1.2</v>
          </cell>
          <cell r="R29">
            <v>1.6</v>
          </cell>
          <cell r="S29">
            <v>3.5</v>
          </cell>
          <cell r="T29">
            <v>6</v>
          </cell>
        </row>
      </sheetData>
      <sheetData sheetId="88">
        <row r="28">
          <cell r="P28">
            <v>0.5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Q147"/>
  <sheetViews>
    <sheetView tabSelected="1" view="pageBreakPreview" topLeftCell="A88" zoomScaleNormal="100" zoomScaleSheetLayoutView="100" workbookViewId="0">
      <selection activeCell="W8" sqref="W8"/>
    </sheetView>
  </sheetViews>
  <sheetFormatPr defaultRowHeight="12.75" x14ac:dyDescent="0.2"/>
  <cols>
    <col min="1" max="1" width="9.140625" style="3"/>
    <col min="2" max="2" width="44.140625" style="3" customWidth="1"/>
    <col min="3" max="3" width="14.140625" style="3" customWidth="1"/>
    <col min="4" max="4" width="14" style="3" customWidth="1"/>
    <col min="5" max="5" width="17.5703125" style="3" customWidth="1"/>
    <col min="6" max="6" width="16.7109375" style="3" customWidth="1"/>
    <col min="7" max="8" width="11.28515625" style="3" customWidth="1"/>
    <col min="9" max="11" width="9.140625" style="3"/>
    <col min="12" max="12" width="13.42578125" style="3" hidden="1" customWidth="1"/>
    <col min="13" max="17" width="0" style="3" hidden="1" customWidth="1"/>
    <col min="18" max="257" width="9.140625" style="3"/>
    <col min="258" max="258" width="44.140625" style="3" customWidth="1"/>
    <col min="259" max="259" width="14.140625" style="3" customWidth="1"/>
    <col min="260" max="260" width="14" style="3" customWidth="1"/>
    <col min="261" max="261" width="17.5703125" style="3" customWidth="1"/>
    <col min="262" max="262" width="16.7109375" style="3" customWidth="1"/>
    <col min="263" max="264" width="11.28515625" style="3" customWidth="1"/>
    <col min="265" max="267" width="9.140625" style="3"/>
    <col min="268" max="268" width="13.42578125" style="3" customWidth="1"/>
    <col min="269" max="513" width="9.140625" style="3"/>
    <col min="514" max="514" width="44.140625" style="3" customWidth="1"/>
    <col min="515" max="515" width="14.140625" style="3" customWidth="1"/>
    <col min="516" max="516" width="14" style="3" customWidth="1"/>
    <col min="517" max="517" width="17.5703125" style="3" customWidth="1"/>
    <col min="518" max="518" width="16.7109375" style="3" customWidth="1"/>
    <col min="519" max="520" width="11.28515625" style="3" customWidth="1"/>
    <col min="521" max="523" width="9.140625" style="3"/>
    <col min="524" max="524" width="13.42578125" style="3" customWidth="1"/>
    <col min="525" max="769" width="9.140625" style="3"/>
    <col min="770" max="770" width="44.140625" style="3" customWidth="1"/>
    <col min="771" max="771" width="14.140625" style="3" customWidth="1"/>
    <col min="772" max="772" width="14" style="3" customWidth="1"/>
    <col min="773" max="773" width="17.5703125" style="3" customWidth="1"/>
    <col min="774" max="774" width="16.7109375" style="3" customWidth="1"/>
    <col min="775" max="776" width="11.28515625" style="3" customWidth="1"/>
    <col min="777" max="779" width="9.140625" style="3"/>
    <col min="780" max="780" width="13.42578125" style="3" customWidth="1"/>
    <col min="781" max="1025" width="9.140625" style="3"/>
    <col min="1026" max="1026" width="44.140625" style="3" customWidth="1"/>
    <col min="1027" max="1027" width="14.140625" style="3" customWidth="1"/>
    <col min="1028" max="1028" width="14" style="3" customWidth="1"/>
    <col min="1029" max="1029" width="17.5703125" style="3" customWidth="1"/>
    <col min="1030" max="1030" width="16.7109375" style="3" customWidth="1"/>
    <col min="1031" max="1032" width="11.28515625" style="3" customWidth="1"/>
    <col min="1033" max="1035" width="9.140625" style="3"/>
    <col min="1036" max="1036" width="13.42578125" style="3" customWidth="1"/>
    <col min="1037" max="1281" width="9.140625" style="3"/>
    <col min="1282" max="1282" width="44.140625" style="3" customWidth="1"/>
    <col min="1283" max="1283" width="14.140625" style="3" customWidth="1"/>
    <col min="1284" max="1284" width="14" style="3" customWidth="1"/>
    <col min="1285" max="1285" width="17.5703125" style="3" customWidth="1"/>
    <col min="1286" max="1286" width="16.7109375" style="3" customWidth="1"/>
    <col min="1287" max="1288" width="11.28515625" style="3" customWidth="1"/>
    <col min="1289" max="1291" width="9.140625" style="3"/>
    <col min="1292" max="1292" width="13.42578125" style="3" customWidth="1"/>
    <col min="1293" max="1537" width="9.140625" style="3"/>
    <col min="1538" max="1538" width="44.140625" style="3" customWidth="1"/>
    <col min="1539" max="1539" width="14.140625" style="3" customWidth="1"/>
    <col min="1540" max="1540" width="14" style="3" customWidth="1"/>
    <col min="1541" max="1541" width="17.5703125" style="3" customWidth="1"/>
    <col min="1542" max="1542" width="16.7109375" style="3" customWidth="1"/>
    <col min="1543" max="1544" width="11.28515625" style="3" customWidth="1"/>
    <col min="1545" max="1547" width="9.140625" style="3"/>
    <col min="1548" max="1548" width="13.42578125" style="3" customWidth="1"/>
    <col min="1549" max="1793" width="9.140625" style="3"/>
    <col min="1794" max="1794" width="44.140625" style="3" customWidth="1"/>
    <col min="1795" max="1795" width="14.140625" style="3" customWidth="1"/>
    <col min="1796" max="1796" width="14" style="3" customWidth="1"/>
    <col min="1797" max="1797" width="17.5703125" style="3" customWidth="1"/>
    <col min="1798" max="1798" width="16.7109375" style="3" customWidth="1"/>
    <col min="1799" max="1800" width="11.28515625" style="3" customWidth="1"/>
    <col min="1801" max="1803" width="9.140625" style="3"/>
    <col min="1804" max="1804" width="13.42578125" style="3" customWidth="1"/>
    <col min="1805" max="2049" width="9.140625" style="3"/>
    <col min="2050" max="2050" width="44.140625" style="3" customWidth="1"/>
    <col min="2051" max="2051" width="14.140625" style="3" customWidth="1"/>
    <col min="2052" max="2052" width="14" style="3" customWidth="1"/>
    <col min="2053" max="2053" width="17.5703125" style="3" customWidth="1"/>
    <col min="2054" max="2054" width="16.7109375" style="3" customWidth="1"/>
    <col min="2055" max="2056" width="11.28515625" style="3" customWidth="1"/>
    <col min="2057" max="2059" width="9.140625" style="3"/>
    <col min="2060" max="2060" width="13.42578125" style="3" customWidth="1"/>
    <col min="2061" max="2305" width="9.140625" style="3"/>
    <col min="2306" max="2306" width="44.140625" style="3" customWidth="1"/>
    <col min="2307" max="2307" width="14.140625" style="3" customWidth="1"/>
    <col min="2308" max="2308" width="14" style="3" customWidth="1"/>
    <col min="2309" max="2309" width="17.5703125" style="3" customWidth="1"/>
    <col min="2310" max="2310" width="16.7109375" style="3" customWidth="1"/>
    <col min="2311" max="2312" width="11.28515625" style="3" customWidth="1"/>
    <col min="2313" max="2315" width="9.140625" style="3"/>
    <col min="2316" max="2316" width="13.42578125" style="3" customWidth="1"/>
    <col min="2317" max="2561" width="9.140625" style="3"/>
    <col min="2562" max="2562" width="44.140625" style="3" customWidth="1"/>
    <col min="2563" max="2563" width="14.140625" style="3" customWidth="1"/>
    <col min="2564" max="2564" width="14" style="3" customWidth="1"/>
    <col min="2565" max="2565" width="17.5703125" style="3" customWidth="1"/>
    <col min="2566" max="2566" width="16.7109375" style="3" customWidth="1"/>
    <col min="2567" max="2568" width="11.28515625" style="3" customWidth="1"/>
    <col min="2569" max="2571" width="9.140625" style="3"/>
    <col min="2572" max="2572" width="13.42578125" style="3" customWidth="1"/>
    <col min="2573" max="2817" width="9.140625" style="3"/>
    <col min="2818" max="2818" width="44.140625" style="3" customWidth="1"/>
    <col min="2819" max="2819" width="14.140625" style="3" customWidth="1"/>
    <col min="2820" max="2820" width="14" style="3" customWidth="1"/>
    <col min="2821" max="2821" width="17.5703125" style="3" customWidth="1"/>
    <col min="2822" max="2822" width="16.7109375" style="3" customWidth="1"/>
    <col min="2823" max="2824" width="11.28515625" style="3" customWidth="1"/>
    <col min="2825" max="2827" width="9.140625" style="3"/>
    <col min="2828" max="2828" width="13.42578125" style="3" customWidth="1"/>
    <col min="2829" max="3073" width="9.140625" style="3"/>
    <col min="3074" max="3074" width="44.140625" style="3" customWidth="1"/>
    <col min="3075" max="3075" width="14.140625" style="3" customWidth="1"/>
    <col min="3076" max="3076" width="14" style="3" customWidth="1"/>
    <col min="3077" max="3077" width="17.5703125" style="3" customWidth="1"/>
    <col min="3078" max="3078" width="16.7109375" style="3" customWidth="1"/>
    <col min="3079" max="3080" width="11.28515625" style="3" customWidth="1"/>
    <col min="3081" max="3083" width="9.140625" style="3"/>
    <col min="3084" max="3084" width="13.42578125" style="3" customWidth="1"/>
    <col min="3085" max="3329" width="9.140625" style="3"/>
    <col min="3330" max="3330" width="44.140625" style="3" customWidth="1"/>
    <col min="3331" max="3331" width="14.140625" style="3" customWidth="1"/>
    <col min="3332" max="3332" width="14" style="3" customWidth="1"/>
    <col min="3333" max="3333" width="17.5703125" style="3" customWidth="1"/>
    <col min="3334" max="3334" width="16.7109375" style="3" customWidth="1"/>
    <col min="3335" max="3336" width="11.28515625" style="3" customWidth="1"/>
    <col min="3337" max="3339" width="9.140625" style="3"/>
    <col min="3340" max="3340" width="13.42578125" style="3" customWidth="1"/>
    <col min="3341" max="3585" width="9.140625" style="3"/>
    <col min="3586" max="3586" width="44.140625" style="3" customWidth="1"/>
    <col min="3587" max="3587" width="14.140625" style="3" customWidth="1"/>
    <col min="3588" max="3588" width="14" style="3" customWidth="1"/>
    <col min="3589" max="3589" width="17.5703125" style="3" customWidth="1"/>
    <col min="3590" max="3590" width="16.7109375" style="3" customWidth="1"/>
    <col min="3591" max="3592" width="11.28515625" style="3" customWidth="1"/>
    <col min="3593" max="3595" width="9.140625" style="3"/>
    <col min="3596" max="3596" width="13.42578125" style="3" customWidth="1"/>
    <col min="3597" max="3841" width="9.140625" style="3"/>
    <col min="3842" max="3842" width="44.140625" style="3" customWidth="1"/>
    <col min="3843" max="3843" width="14.140625" style="3" customWidth="1"/>
    <col min="3844" max="3844" width="14" style="3" customWidth="1"/>
    <col min="3845" max="3845" width="17.5703125" style="3" customWidth="1"/>
    <col min="3846" max="3846" width="16.7109375" style="3" customWidth="1"/>
    <col min="3847" max="3848" width="11.28515625" style="3" customWidth="1"/>
    <col min="3849" max="3851" width="9.140625" style="3"/>
    <col min="3852" max="3852" width="13.42578125" style="3" customWidth="1"/>
    <col min="3853" max="4097" width="9.140625" style="3"/>
    <col min="4098" max="4098" width="44.140625" style="3" customWidth="1"/>
    <col min="4099" max="4099" width="14.140625" style="3" customWidth="1"/>
    <col min="4100" max="4100" width="14" style="3" customWidth="1"/>
    <col min="4101" max="4101" width="17.5703125" style="3" customWidth="1"/>
    <col min="4102" max="4102" width="16.7109375" style="3" customWidth="1"/>
    <col min="4103" max="4104" width="11.28515625" style="3" customWidth="1"/>
    <col min="4105" max="4107" width="9.140625" style="3"/>
    <col min="4108" max="4108" width="13.42578125" style="3" customWidth="1"/>
    <col min="4109" max="4353" width="9.140625" style="3"/>
    <col min="4354" max="4354" width="44.140625" style="3" customWidth="1"/>
    <col min="4355" max="4355" width="14.140625" style="3" customWidth="1"/>
    <col min="4356" max="4356" width="14" style="3" customWidth="1"/>
    <col min="4357" max="4357" width="17.5703125" style="3" customWidth="1"/>
    <col min="4358" max="4358" width="16.7109375" style="3" customWidth="1"/>
    <col min="4359" max="4360" width="11.28515625" style="3" customWidth="1"/>
    <col min="4361" max="4363" width="9.140625" style="3"/>
    <col min="4364" max="4364" width="13.42578125" style="3" customWidth="1"/>
    <col min="4365" max="4609" width="9.140625" style="3"/>
    <col min="4610" max="4610" width="44.140625" style="3" customWidth="1"/>
    <col min="4611" max="4611" width="14.140625" style="3" customWidth="1"/>
    <col min="4612" max="4612" width="14" style="3" customWidth="1"/>
    <col min="4613" max="4613" width="17.5703125" style="3" customWidth="1"/>
    <col min="4614" max="4614" width="16.7109375" style="3" customWidth="1"/>
    <col min="4615" max="4616" width="11.28515625" style="3" customWidth="1"/>
    <col min="4617" max="4619" width="9.140625" style="3"/>
    <col min="4620" max="4620" width="13.42578125" style="3" customWidth="1"/>
    <col min="4621" max="4865" width="9.140625" style="3"/>
    <col min="4866" max="4866" width="44.140625" style="3" customWidth="1"/>
    <col min="4867" max="4867" width="14.140625" style="3" customWidth="1"/>
    <col min="4868" max="4868" width="14" style="3" customWidth="1"/>
    <col min="4869" max="4869" width="17.5703125" style="3" customWidth="1"/>
    <col min="4870" max="4870" width="16.7109375" style="3" customWidth="1"/>
    <col min="4871" max="4872" width="11.28515625" style="3" customWidth="1"/>
    <col min="4873" max="4875" width="9.140625" style="3"/>
    <col min="4876" max="4876" width="13.42578125" style="3" customWidth="1"/>
    <col min="4877" max="5121" width="9.140625" style="3"/>
    <col min="5122" max="5122" width="44.140625" style="3" customWidth="1"/>
    <col min="5123" max="5123" width="14.140625" style="3" customWidth="1"/>
    <col min="5124" max="5124" width="14" style="3" customWidth="1"/>
    <col min="5125" max="5125" width="17.5703125" style="3" customWidth="1"/>
    <col min="5126" max="5126" width="16.7109375" style="3" customWidth="1"/>
    <col min="5127" max="5128" width="11.28515625" style="3" customWidth="1"/>
    <col min="5129" max="5131" width="9.140625" style="3"/>
    <col min="5132" max="5132" width="13.42578125" style="3" customWidth="1"/>
    <col min="5133" max="5377" width="9.140625" style="3"/>
    <col min="5378" max="5378" width="44.140625" style="3" customWidth="1"/>
    <col min="5379" max="5379" width="14.140625" style="3" customWidth="1"/>
    <col min="5380" max="5380" width="14" style="3" customWidth="1"/>
    <col min="5381" max="5381" width="17.5703125" style="3" customWidth="1"/>
    <col min="5382" max="5382" width="16.7109375" style="3" customWidth="1"/>
    <col min="5383" max="5384" width="11.28515625" style="3" customWidth="1"/>
    <col min="5385" max="5387" width="9.140625" style="3"/>
    <col min="5388" max="5388" width="13.42578125" style="3" customWidth="1"/>
    <col min="5389" max="5633" width="9.140625" style="3"/>
    <col min="5634" max="5634" width="44.140625" style="3" customWidth="1"/>
    <col min="5635" max="5635" width="14.140625" style="3" customWidth="1"/>
    <col min="5636" max="5636" width="14" style="3" customWidth="1"/>
    <col min="5637" max="5637" width="17.5703125" style="3" customWidth="1"/>
    <col min="5638" max="5638" width="16.7109375" style="3" customWidth="1"/>
    <col min="5639" max="5640" width="11.28515625" style="3" customWidth="1"/>
    <col min="5641" max="5643" width="9.140625" style="3"/>
    <col min="5644" max="5644" width="13.42578125" style="3" customWidth="1"/>
    <col min="5645" max="5889" width="9.140625" style="3"/>
    <col min="5890" max="5890" width="44.140625" style="3" customWidth="1"/>
    <col min="5891" max="5891" width="14.140625" style="3" customWidth="1"/>
    <col min="5892" max="5892" width="14" style="3" customWidth="1"/>
    <col min="5893" max="5893" width="17.5703125" style="3" customWidth="1"/>
    <col min="5894" max="5894" width="16.7109375" style="3" customWidth="1"/>
    <col min="5895" max="5896" width="11.28515625" style="3" customWidth="1"/>
    <col min="5897" max="5899" width="9.140625" style="3"/>
    <col min="5900" max="5900" width="13.42578125" style="3" customWidth="1"/>
    <col min="5901" max="6145" width="9.140625" style="3"/>
    <col min="6146" max="6146" width="44.140625" style="3" customWidth="1"/>
    <col min="6147" max="6147" width="14.140625" style="3" customWidth="1"/>
    <col min="6148" max="6148" width="14" style="3" customWidth="1"/>
    <col min="6149" max="6149" width="17.5703125" style="3" customWidth="1"/>
    <col min="6150" max="6150" width="16.7109375" style="3" customWidth="1"/>
    <col min="6151" max="6152" width="11.28515625" style="3" customWidth="1"/>
    <col min="6153" max="6155" width="9.140625" style="3"/>
    <col min="6156" max="6156" width="13.42578125" style="3" customWidth="1"/>
    <col min="6157" max="6401" width="9.140625" style="3"/>
    <col min="6402" max="6402" width="44.140625" style="3" customWidth="1"/>
    <col min="6403" max="6403" width="14.140625" style="3" customWidth="1"/>
    <col min="6404" max="6404" width="14" style="3" customWidth="1"/>
    <col min="6405" max="6405" width="17.5703125" style="3" customWidth="1"/>
    <col min="6406" max="6406" width="16.7109375" style="3" customWidth="1"/>
    <col min="6407" max="6408" width="11.28515625" style="3" customWidth="1"/>
    <col min="6409" max="6411" width="9.140625" style="3"/>
    <col min="6412" max="6412" width="13.42578125" style="3" customWidth="1"/>
    <col min="6413" max="6657" width="9.140625" style="3"/>
    <col min="6658" max="6658" width="44.140625" style="3" customWidth="1"/>
    <col min="6659" max="6659" width="14.140625" style="3" customWidth="1"/>
    <col min="6660" max="6660" width="14" style="3" customWidth="1"/>
    <col min="6661" max="6661" width="17.5703125" style="3" customWidth="1"/>
    <col min="6662" max="6662" width="16.7109375" style="3" customWidth="1"/>
    <col min="6663" max="6664" width="11.28515625" style="3" customWidth="1"/>
    <col min="6665" max="6667" width="9.140625" style="3"/>
    <col min="6668" max="6668" width="13.42578125" style="3" customWidth="1"/>
    <col min="6669" max="6913" width="9.140625" style="3"/>
    <col min="6914" max="6914" width="44.140625" style="3" customWidth="1"/>
    <col min="6915" max="6915" width="14.140625" style="3" customWidth="1"/>
    <col min="6916" max="6916" width="14" style="3" customWidth="1"/>
    <col min="6917" max="6917" width="17.5703125" style="3" customWidth="1"/>
    <col min="6918" max="6918" width="16.7109375" style="3" customWidth="1"/>
    <col min="6919" max="6920" width="11.28515625" style="3" customWidth="1"/>
    <col min="6921" max="6923" width="9.140625" style="3"/>
    <col min="6924" max="6924" width="13.42578125" style="3" customWidth="1"/>
    <col min="6925" max="7169" width="9.140625" style="3"/>
    <col min="7170" max="7170" width="44.140625" style="3" customWidth="1"/>
    <col min="7171" max="7171" width="14.140625" style="3" customWidth="1"/>
    <col min="7172" max="7172" width="14" style="3" customWidth="1"/>
    <col min="7173" max="7173" width="17.5703125" style="3" customWidth="1"/>
    <col min="7174" max="7174" width="16.7109375" style="3" customWidth="1"/>
    <col min="7175" max="7176" width="11.28515625" style="3" customWidth="1"/>
    <col min="7177" max="7179" width="9.140625" style="3"/>
    <col min="7180" max="7180" width="13.42578125" style="3" customWidth="1"/>
    <col min="7181" max="7425" width="9.140625" style="3"/>
    <col min="7426" max="7426" width="44.140625" style="3" customWidth="1"/>
    <col min="7427" max="7427" width="14.140625" style="3" customWidth="1"/>
    <col min="7428" max="7428" width="14" style="3" customWidth="1"/>
    <col min="7429" max="7429" width="17.5703125" style="3" customWidth="1"/>
    <col min="7430" max="7430" width="16.7109375" style="3" customWidth="1"/>
    <col min="7431" max="7432" width="11.28515625" style="3" customWidth="1"/>
    <col min="7433" max="7435" width="9.140625" style="3"/>
    <col min="7436" max="7436" width="13.42578125" style="3" customWidth="1"/>
    <col min="7437" max="7681" width="9.140625" style="3"/>
    <col min="7682" max="7682" width="44.140625" style="3" customWidth="1"/>
    <col min="7683" max="7683" width="14.140625" style="3" customWidth="1"/>
    <col min="7684" max="7684" width="14" style="3" customWidth="1"/>
    <col min="7685" max="7685" width="17.5703125" style="3" customWidth="1"/>
    <col min="7686" max="7686" width="16.7109375" style="3" customWidth="1"/>
    <col min="7687" max="7688" width="11.28515625" style="3" customWidth="1"/>
    <col min="7689" max="7691" width="9.140625" style="3"/>
    <col min="7692" max="7692" width="13.42578125" style="3" customWidth="1"/>
    <col min="7693" max="7937" width="9.140625" style="3"/>
    <col min="7938" max="7938" width="44.140625" style="3" customWidth="1"/>
    <col min="7939" max="7939" width="14.140625" style="3" customWidth="1"/>
    <col min="7940" max="7940" width="14" style="3" customWidth="1"/>
    <col min="7941" max="7941" width="17.5703125" style="3" customWidth="1"/>
    <col min="7942" max="7942" width="16.7109375" style="3" customWidth="1"/>
    <col min="7943" max="7944" width="11.28515625" style="3" customWidth="1"/>
    <col min="7945" max="7947" width="9.140625" style="3"/>
    <col min="7948" max="7948" width="13.42578125" style="3" customWidth="1"/>
    <col min="7949" max="8193" width="9.140625" style="3"/>
    <col min="8194" max="8194" width="44.140625" style="3" customWidth="1"/>
    <col min="8195" max="8195" width="14.140625" style="3" customWidth="1"/>
    <col min="8196" max="8196" width="14" style="3" customWidth="1"/>
    <col min="8197" max="8197" width="17.5703125" style="3" customWidth="1"/>
    <col min="8198" max="8198" width="16.7109375" style="3" customWidth="1"/>
    <col min="8199" max="8200" width="11.28515625" style="3" customWidth="1"/>
    <col min="8201" max="8203" width="9.140625" style="3"/>
    <col min="8204" max="8204" width="13.42578125" style="3" customWidth="1"/>
    <col min="8205" max="8449" width="9.140625" style="3"/>
    <col min="8450" max="8450" width="44.140625" style="3" customWidth="1"/>
    <col min="8451" max="8451" width="14.140625" style="3" customWidth="1"/>
    <col min="8452" max="8452" width="14" style="3" customWidth="1"/>
    <col min="8453" max="8453" width="17.5703125" style="3" customWidth="1"/>
    <col min="8454" max="8454" width="16.7109375" style="3" customWidth="1"/>
    <col min="8455" max="8456" width="11.28515625" style="3" customWidth="1"/>
    <col min="8457" max="8459" width="9.140625" style="3"/>
    <col min="8460" max="8460" width="13.42578125" style="3" customWidth="1"/>
    <col min="8461" max="8705" width="9.140625" style="3"/>
    <col min="8706" max="8706" width="44.140625" style="3" customWidth="1"/>
    <col min="8707" max="8707" width="14.140625" style="3" customWidth="1"/>
    <col min="8708" max="8708" width="14" style="3" customWidth="1"/>
    <col min="8709" max="8709" width="17.5703125" style="3" customWidth="1"/>
    <col min="8710" max="8710" width="16.7109375" style="3" customWidth="1"/>
    <col min="8711" max="8712" width="11.28515625" style="3" customWidth="1"/>
    <col min="8713" max="8715" width="9.140625" style="3"/>
    <col min="8716" max="8716" width="13.42578125" style="3" customWidth="1"/>
    <col min="8717" max="8961" width="9.140625" style="3"/>
    <col min="8962" max="8962" width="44.140625" style="3" customWidth="1"/>
    <col min="8963" max="8963" width="14.140625" style="3" customWidth="1"/>
    <col min="8964" max="8964" width="14" style="3" customWidth="1"/>
    <col min="8965" max="8965" width="17.5703125" style="3" customWidth="1"/>
    <col min="8966" max="8966" width="16.7109375" style="3" customWidth="1"/>
    <col min="8967" max="8968" width="11.28515625" style="3" customWidth="1"/>
    <col min="8969" max="8971" width="9.140625" style="3"/>
    <col min="8972" max="8972" width="13.42578125" style="3" customWidth="1"/>
    <col min="8973" max="9217" width="9.140625" style="3"/>
    <col min="9218" max="9218" width="44.140625" style="3" customWidth="1"/>
    <col min="9219" max="9219" width="14.140625" style="3" customWidth="1"/>
    <col min="9220" max="9220" width="14" style="3" customWidth="1"/>
    <col min="9221" max="9221" width="17.5703125" style="3" customWidth="1"/>
    <col min="9222" max="9222" width="16.7109375" style="3" customWidth="1"/>
    <col min="9223" max="9224" width="11.28515625" style="3" customWidth="1"/>
    <col min="9225" max="9227" width="9.140625" style="3"/>
    <col min="9228" max="9228" width="13.42578125" style="3" customWidth="1"/>
    <col min="9229" max="9473" width="9.140625" style="3"/>
    <col min="9474" max="9474" width="44.140625" style="3" customWidth="1"/>
    <col min="9475" max="9475" width="14.140625" style="3" customWidth="1"/>
    <col min="9476" max="9476" width="14" style="3" customWidth="1"/>
    <col min="9477" max="9477" width="17.5703125" style="3" customWidth="1"/>
    <col min="9478" max="9478" width="16.7109375" style="3" customWidth="1"/>
    <col min="9479" max="9480" width="11.28515625" style="3" customWidth="1"/>
    <col min="9481" max="9483" width="9.140625" style="3"/>
    <col min="9484" max="9484" width="13.42578125" style="3" customWidth="1"/>
    <col min="9485" max="9729" width="9.140625" style="3"/>
    <col min="9730" max="9730" width="44.140625" style="3" customWidth="1"/>
    <col min="9731" max="9731" width="14.140625" style="3" customWidth="1"/>
    <col min="9732" max="9732" width="14" style="3" customWidth="1"/>
    <col min="9733" max="9733" width="17.5703125" style="3" customWidth="1"/>
    <col min="9734" max="9734" width="16.7109375" style="3" customWidth="1"/>
    <col min="9735" max="9736" width="11.28515625" style="3" customWidth="1"/>
    <col min="9737" max="9739" width="9.140625" style="3"/>
    <col min="9740" max="9740" width="13.42578125" style="3" customWidth="1"/>
    <col min="9741" max="9985" width="9.140625" style="3"/>
    <col min="9986" max="9986" width="44.140625" style="3" customWidth="1"/>
    <col min="9987" max="9987" width="14.140625" style="3" customWidth="1"/>
    <col min="9988" max="9988" width="14" style="3" customWidth="1"/>
    <col min="9989" max="9989" width="17.5703125" style="3" customWidth="1"/>
    <col min="9990" max="9990" width="16.7109375" style="3" customWidth="1"/>
    <col min="9991" max="9992" width="11.28515625" style="3" customWidth="1"/>
    <col min="9993" max="9995" width="9.140625" style="3"/>
    <col min="9996" max="9996" width="13.42578125" style="3" customWidth="1"/>
    <col min="9997" max="10241" width="9.140625" style="3"/>
    <col min="10242" max="10242" width="44.140625" style="3" customWidth="1"/>
    <col min="10243" max="10243" width="14.140625" style="3" customWidth="1"/>
    <col min="10244" max="10244" width="14" style="3" customWidth="1"/>
    <col min="10245" max="10245" width="17.5703125" style="3" customWidth="1"/>
    <col min="10246" max="10246" width="16.7109375" style="3" customWidth="1"/>
    <col min="10247" max="10248" width="11.28515625" style="3" customWidth="1"/>
    <col min="10249" max="10251" width="9.140625" style="3"/>
    <col min="10252" max="10252" width="13.42578125" style="3" customWidth="1"/>
    <col min="10253" max="10497" width="9.140625" style="3"/>
    <col min="10498" max="10498" width="44.140625" style="3" customWidth="1"/>
    <col min="10499" max="10499" width="14.140625" style="3" customWidth="1"/>
    <col min="10500" max="10500" width="14" style="3" customWidth="1"/>
    <col min="10501" max="10501" width="17.5703125" style="3" customWidth="1"/>
    <col min="10502" max="10502" width="16.7109375" style="3" customWidth="1"/>
    <col min="10503" max="10504" width="11.28515625" style="3" customWidth="1"/>
    <col min="10505" max="10507" width="9.140625" style="3"/>
    <col min="10508" max="10508" width="13.42578125" style="3" customWidth="1"/>
    <col min="10509" max="10753" width="9.140625" style="3"/>
    <col min="10754" max="10754" width="44.140625" style="3" customWidth="1"/>
    <col min="10755" max="10755" width="14.140625" style="3" customWidth="1"/>
    <col min="10756" max="10756" width="14" style="3" customWidth="1"/>
    <col min="10757" max="10757" width="17.5703125" style="3" customWidth="1"/>
    <col min="10758" max="10758" width="16.7109375" style="3" customWidth="1"/>
    <col min="10759" max="10760" width="11.28515625" style="3" customWidth="1"/>
    <col min="10761" max="10763" width="9.140625" style="3"/>
    <col min="10764" max="10764" width="13.42578125" style="3" customWidth="1"/>
    <col min="10765" max="11009" width="9.140625" style="3"/>
    <col min="11010" max="11010" width="44.140625" style="3" customWidth="1"/>
    <col min="11011" max="11011" width="14.140625" style="3" customWidth="1"/>
    <col min="11012" max="11012" width="14" style="3" customWidth="1"/>
    <col min="11013" max="11013" width="17.5703125" style="3" customWidth="1"/>
    <col min="11014" max="11014" width="16.7109375" style="3" customWidth="1"/>
    <col min="11015" max="11016" width="11.28515625" style="3" customWidth="1"/>
    <col min="11017" max="11019" width="9.140625" style="3"/>
    <col min="11020" max="11020" width="13.42578125" style="3" customWidth="1"/>
    <col min="11021" max="11265" width="9.140625" style="3"/>
    <col min="11266" max="11266" width="44.140625" style="3" customWidth="1"/>
    <col min="11267" max="11267" width="14.140625" style="3" customWidth="1"/>
    <col min="11268" max="11268" width="14" style="3" customWidth="1"/>
    <col min="11269" max="11269" width="17.5703125" style="3" customWidth="1"/>
    <col min="11270" max="11270" width="16.7109375" style="3" customWidth="1"/>
    <col min="11271" max="11272" width="11.28515625" style="3" customWidth="1"/>
    <col min="11273" max="11275" width="9.140625" style="3"/>
    <col min="11276" max="11276" width="13.42578125" style="3" customWidth="1"/>
    <col min="11277" max="11521" width="9.140625" style="3"/>
    <col min="11522" max="11522" width="44.140625" style="3" customWidth="1"/>
    <col min="11523" max="11523" width="14.140625" style="3" customWidth="1"/>
    <col min="11524" max="11524" width="14" style="3" customWidth="1"/>
    <col min="11525" max="11525" width="17.5703125" style="3" customWidth="1"/>
    <col min="11526" max="11526" width="16.7109375" style="3" customWidth="1"/>
    <col min="11527" max="11528" width="11.28515625" style="3" customWidth="1"/>
    <col min="11529" max="11531" width="9.140625" style="3"/>
    <col min="11532" max="11532" width="13.42578125" style="3" customWidth="1"/>
    <col min="11533" max="11777" width="9.140625" style="3"/>
    <col min="11778" max="11778" width="44.140625" style="3" customWidth="1"/>
    <col min="11779" max="11779" width="14.140625" style="3" customWidth="1"/>
    <col min="11780" max="11780" width="14" style="3" customWidth="1"/>
    <col min="11781" max="11781" width="17.5703125" style="3" customWidth="1"/>
    <col min="11782" max="11782" width="16.7109375" style="3" customWidth="1"/>
    <col min="11783" max="11784" width="11.28515625" style="3" customWidth="1"/>
    <col min="11785" max="11787" width="9.140625" style="3"/>
    <col min="11788" max="11788" width="13.42578125" style="3" customWidth="1"/>
    <col min="11789" max="12033" width="9.140625" style="3"/>
    <col min="12034" max="12034" width="44.140625" style="3" customWidth="1"/>
    <col min="12035" max="12035" width="14.140625" style="3" customWidth="1"/>
    <col min="12036" max="12036" width="14" style="3" customWidth="1"/>
    <col min="12037" max="12037" width="17.5703125" style="3" customWidth="1"/>
    <col min="12038" max="12038" width="16.7109375" style="3" customWidth="1"/>
    <col min="12039" max="12040" width="11.28515625" style="3" customWidth="1"/>
    <col min="12041" max="12043" width="9.140625" style="3"/>
    <col min="12044" max="12044" width="13.42578125" style="3" customWidth="1"/>
    <col min="12045" max="12289" width="9.140625" style="3"/>
    <col min="12290" max="12290" width="44.140625" style="3" customWidth="1"/>
    <col min="12291" max="12291" width="14.140625" style="3" customWidth="1"/>
    <col min="12292" max="12292" width="14" style="3" customWidth="1"/>
    <col min="12293" max="12293" width="17.5703125" style="3" customWidth="1"/>
    <col min="12294" max="12294" width="16.7109375" style="3" customWidth="1"/>
    <col min="12295" max="12296" width="11.28515625" style="3" customWidth="1"/>
    <col min="12297" max="12299" width="9.140625" style="3"/>
    <col min="12300" max="12300" width="13.42578125" style="3" customWidth="1"/>
    <col min="12301" max="12545" width="9.140625" style="3"/>
    <col min="12546" max="12546" width="44.140625" style="3" customWidth="1"/>
    <col min="12547" max="12547" width="14.140625" style="3" customWidth="1"/>
    <col min="12548" max="12548" width="14" style="3" customWidth="1"/>
    <col min="12549" max="12549" width="17.5703125" style="3" customWidth="1"/>
    <col min="12550" max="12550" width="16.7109375" style="3" customWidth="1"/>
    <col min="12551" max="12552" width="11.28515625" style="3" customWidth="1"/>
    <col min="12553" max="12555" width="9.140625" style="3"/>
    <col min="12556" max="12556" width="13.42578125" style="3" customWidth="1"/>
    <col min="12557" max="12801" width="9.140625" style="3"/>
    <col min="12802" max="12802" width="44.140625" style="3" customWidth="1"/>
    <col min="12803" max="12803" width="14.140625" style="3" customWidth="1"/>
    <col min="12804" max="12804" width="14" style="3" customWidth="1"/>
    <col min="12805" max="12805" width="17.5703125" style="3" customWidth="1"/>
    <col min="12806" max="12806" width="16.7109375" style="3" customWidth="1"/>
    <col min="12807" max="12808" width="11.28515625" style="3" customWidth="1"/>
    <col min="12809" max="12811" width="9.140625" style="3"/>
    <col min="12812" max="12812" width="13.42578125" style="3" customWidth="1"/>
    <col min="12813" max="13057" width="9.140625" style="3"/>
    <col min="13058" max="13058" width="44.140625" style="3" customWidth="1"/>
    <col min="13059" max="13059" width="14.140625" style="3" customWidth="1"/>
    <col min="13060" max="13060" width="14" style="3" customWidth="1"/>
    <col min="13061" max="13061" width="17.5703125" style="3" customWidth="1"/>
    <col min="13062" max="13062" width="16.7109375" style="3" customWidth="1"/>
    <col min="13063" max="13064" width="11.28515625" style="3" customWidth="1"/>
    <col min="13065" max="13067" width="9.140625" style="3"/>
    <col min="13068" max="13068" width="13.42578125" style="3" customWidth="1"/>
    <col min="13069" max="13313" width="9.140625" style="3"/>
    <col min="13314" max="13314" width="44.140625" style="3" customWidth="1"/>
    <col min="13315" max="13315" width="14.140625" style="3" customWidth="1"/>
    <col min="13316" max="13316" width="14" style="3" customWidth="1"/>
    <col min="13317" max="13317" width="17.5703125" style="3" customWidth="1"/>
    <col min="13318" max="13318" width="16.7109375" style="3" customWidth="1"/>
    <col min="13319" max="13320" width="11.28515625" style="3" customWidth="1"/>
    <col min="13321" max="13323" width="9.140625" style="3"/>
    <col min="13324" max="13324" width="13.42578125" style="3" customWidth="1"/>
    <col min="13325" max="13569" width="9.140625" style="3"/>
    <col min="13570" max="13570" width="44.140625" style="3" customWidth="1"/>
    <col min="13571" max="13571" width="14.140625" style="3" customWidth="1"/>
    <col min="13572" max="13572" width="14" style="3" customWidth="1"/>
    <col min="13573" max="13573" width="17.5703125" style="3" customWidth="1"/>
    <col min="13574" max="13574" width="16.7109375" style="3" customWidth="1"/>
    <col min="13575" max="13576" width="11.28515625" style="3" customWidth="1"/>
    <col min="13577" max="13579" width="9.140625" style="3"/>
    <col min="13580" max="13580" width="13.42578125" style="3" customWidth="1"/>
    <col min="13581" max="13825" width="9.140625" style="3"/>
    <col min="13826" max="13826" width="44.140625" style="3" customWidth="1"/>
    <col min="13827" max="13827" width="14.140625" style="3" customWidth="1"/>
    <col min="13828" max="13828" width="14" style="3" customWidth="1"/>
    <col min="13829" max="13829" width="17.5703125" style="3" customWidth="1"/>
    <col min="13830" max="13830" width="16.7109375" style="3" customWidth="1"/>
    <col min="13831" max="13832" width="11.28515625" style="3" customWidth="1"/>
    <col min="13833" max="13835" width="9.140625" style="3"/>
    <col min="13836" max="13836" width="13.42578125" style="3" customWidth="1"/>
    <col min="13837" max="14081" width="9.140625" style="3"/>
    <col min="14082" max="14082" width="44.140625" style="3" customWidth="1"/>
    <col min="14083" max="14083" width="14.140625" style="3" customWidth="1"/>
    <col min="14084" max="14084" width="14" style="3" customWidth="1"/>
    <col min="14085" max="14085" width="17.5703125" style="3" customWidth="1"/>
    <col min="14086" max="14086" width="16.7109375" style="3" customWidth="1"/>
    <col min="14087" max="14088" width="11.28515625" style="3" customWidth="1"/>
    <col min="14089" max="14091" width="9.140625" style="3"/>
    <col min="14092" max="14092" width="13.42578125" style="3" customWidth="1"/>
    <col min="14093" max="14337" width="9.140625" style="3"/>
    <col min="14338" max="14338" width="44.140625" style="3" customWidth="1"/>
    <col min="14339" max="14339" width="14.140625" style="3" customWidth="1"/>
    <col min="14340" max="14340" width="14" style="3" customWidth="1"/>
    <col min="14341" max="14341" width="17.5703125" style="3" customWidth="1"/>
    <col min="14342" max="14342" width="16.7109375" style="3" customWidth="1"/>
    <col min="14343" max="14344" width="11.28515625" style="3" customWidth="1"/>
    <col min="14345" max="14347" width="9.140625" style="3"/>
    <col min="14348" max="14348" width="13.42578125" style="3" customWidth="1"/>
    <col min="14349" max="14593" width="9.140625" style="3"/>
    <col min="14594" max="14594" width="44.140625" style="3" customWidth="1"/>
    <col min="14595" max="14595" width="14.140625" style="3" customWidth="1"/>
    <col min="14596" max="14596" width="14" style="3" customWidth="1"/>
    <col min="14597" max="14597" width="17.5703125" style="3" customWidth="1"/>
    <col min="14598" max="14598" width="16.7109375" style="3" customWidth="1"/>
    <col min="14599" max="14600" width="11.28515625" style="3" customWidth="1"/>
    <col min="14601" max="14603" width="9.140625" style="3"/>
    <col min="14604" max="14604" width="13.42578125" style="3" customWidth="1"/>
    <col min="14605" max="14849" width="9.140625" style="3"/>
    <col min="14850" max="14850" width="44.140625" style="3" customWidth="1"/>
    <col min="14851" max="14851" width="14.140625" style="3" customWidth="1"/>
    <col min="14852" max="14852" width="14" style="3" customWidth="1"/>
    <col min="14853" max="14853" width="17.5703125" style="3" customWidth="1"/>
    <col min="14854" max="14854" width="16.7109375" style="3" customWidth="1"/>
    <col min="14855" max="14856" width="11.28515625" style="3" customWidth="1"/>
    <col min="14857" max="14859" width="9.140625" style="3"/>
    <col min="14860" max="14860" width="13.42578125" style="3" customWidth="1"/>
    <col min="14861" max="15105" width="9.140625" style="3"/>
    <col min="15106" max="15106" width="44.140625" style="3" customWidth="1"/>
    <col min="15107" max="15107" width="14.140625" style="3" customWidth="1"/>
    <col min="15108" max="15108" width="14" style="3" customWidth="1"/>
    <col min="15109" max="15109" width="17.5703125" style="3" customWidth="1"/>
    <col min="15110" max="15110" width="16.7109375" style="3" customWidth="1"/>
    <col min="15111" max="15112" width="11.28515625" style="3" customWidth="1"/>
    <col min="15113" max="15115" width="9.140625" style="3"/>
    <col min="15116" max="15116" width="13.42578125" style="3" customWidth="1"/>
    <col min="15117" max="15361" width="9.140625" style="3"/>
    <col min="15362" max="15362" width="44.140625" style="3" customWidth="1"/>
    <col min="15363" max="15363" width="14.140625" style="3" customWidth="1"/>
    <col min="15364" max="15364" width="14" style="3" customWidth="1"/>
    <col min="15365" max="15365" width="17.5703125" style="3" customWidth="1"/>
    <col min="15366" max="15366" width="16.7109375" style="3" customWidth="1"/>
    <col min="15367" max="15368" width="11.28515625" style="3" customWidth="1"/>
    <col min="15369" max="15371" width="9.140625" style="3"/>
    <col min="15372" max="15372" width="13.42578125" style="3" customWidth="1"/>
    <col min="15373" max="15617" width="9.140625" style="3"/>
    <col min="15618" max="15618" width="44.140625" style="3" customWidth="1"/>
    <col min="15619" max="15619" width="14.140625" style="3" customWidth="1"/>
    <col min="15620" max="15620" width="14" style="3" customWidth="1"/>
    <col min="15621" max="15621" width="17.5703125" style="3" customWidth="1"/>
    <col min="15622" max="15622" width="16.7109375" style="3" customWidth="1"/>
    <col min="15623" max="15624" width="11.28515625" style="3" customWidth="1"/>
    <col min="15625" max="15627" width="9.140625" style="3"/>
    <col min="15628" max="15628" width="13.42578125" style="3" customWidth="1"/>
    <col min="15629" max="15873" width="9.140625" style="3"/>
    <col min="15874" max="15874" width="44.140625" style="3" customWidth="1"/>
    <col min="15875" max="15875" width="14.140625" style="3" customWidth="1"/>
    <col min="15876" max="15876" width="14" style="3" customWidth="1"/>
    <col min="15877" max="15877" width="17.5703125" style="3" customWidth="1"/>
    <col min="15878" max="15878" width="16.7109375" style="3" customWidth="1"/>
    <col min="15879" max="15880" width="11.28515625" style="3" customWidth="1"/>
    <col min="15881" max="15883" width="9.140625" style="3"/>
    <col min="15884" max="15884" width="13.42578125" style="3" customWidth="1"/>
    <col min="15885" max="16129" width="9.140625" style="3"/>
    <col min="16130" max="16130" width="44.140625" style="3" customWidth="1"/>
    <col min="16131" max="16131" width="14.140625" style="3" customWidth="1"/>
    <col min="16132" max="16132" width="14" style="3" customWidth="1"/>
    <col min="16133" max="16133" width="17.5703125" style="3" customWidth="1"/>
    <col min="16134" max="16134" width="16.7109375" style="3" customWidth="1"/>
    <col min="16135" max="16136" width="11.28515625" style="3" customWidth="1"/>
    <col min="16137" max="16139" width="9.140625" style="3"/>
    <col min="16140" max="16140" width="13.42578125" style="3" customWidth="1"/>
    <col min="16141" max="16384" width="9.140625" style="3"/>
  </cols>
  <sheetData>
    <row r="1" spans="1:17" ht="20.25" x14ac:dyDescent="0.3">
      <c r="A1" s="1"/>
      <c r="B1" s="2"/>
      <c r="C1" s="2"/>
      <c r="E1" s="4"/>
      <c r="F1" s="5" t="s">
        <v>0</v>
      </c>
      <c r="G1" s="1"/>
      <c r="J1" s="1"/>
      <c r="K1" s="1"/>
    </row>
    <row r="2" spans="1:17" ht="20.25" x14ac:dyDescent="0.3">
      <c r="E2" s="6"/>
      <c r="F2" s="6" t="s">
        <v>1</v>
      </c>
    </row>
    <row r="3" spans="1:17" ht="20.25" x14ac:dyDescent="0.3">
      <c r="B3" s="7"/>
      <c r="C3" s="8"/>
      <c r="D3" s="9"/>
      <c r="E3" s="10"/>
      <c r="F3" s="11" t="s">
        <v>2</v>
      </c>
    </row>
    <row r="4" spans="1:17" ht="18.75" x14ac:dyDescent="0.3">
      <c r="B4" s="7"/>
      <c r="C4" s="12"/>
    </row>
    <row r="5" spans="1:17" ht="20.25" x14ac:dyDescent="0.3">
      <c r="B5" s="13" t="s">
        <v>3</v>
      </c>
      <c r="C5" s="7"/>
      <c r="G5" s="14"/>
      <c r="H5" s="15"/>
      <c r="I5" s="2" t="s">
        <v>4</v>
      </c>
    </row>
    <row r="6" spans="1:17" ht="18.75" x14ac:dyDescent="0.3">
      <c r="B6" s="7"/>
      <c r="G6" s="16" t="s">
        <v>5</v>
      </c>
      <c r="I6" s="17" t="s">
        <v>6</v>
      </c>
    </row>
    <row r="7" spans="1:17" ht="20.25" x14ac:dyDescent="0.4">
      <c r="B7" s="7"/>
      <c r="C7" s="18"/>
      <c r="D7" s="16"/>
      <c r="E7" s="17"/>
    </row>
    <row r="8" spans="1:17" ht="28.5" x14ac:dyDescent="0.45">
      <c r="A8" s="19" t="s">
        <v>7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7" ht="28.5" x14ac:dyDescent="0.45">
      <c r="A9" s="19" t="s">
        <v>8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7" ht="28.5" x14ac:dyDescent="0.45">
      <c r="A10" s="19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7" ht="23.25" x14ac:dyDescent="0.35">
      <c r="B11" s="20"/>
      <c r="C11" s="20"/>
      <c r="D11" s="20"/>
      <c r="E11" s="21"/>
      <c r="F11" s="21"/>
      <c r="G11" s="21"/>
      <c r="H11" s="21"/>
      <c r="I11" s="21"/>
      <c r="J11" s="21"/>
      <c r="K11" s="21"/>
    </row>
    <row r="12" spans="1:17" ht="18.75" customHeight="1" x14ac:dyDescent="0.2">
      <c r="A12" s="22" t="s">
        <v>10</v>
      </c>
      <c r="B12" s="22" t="s">
        <v>11</v>
      </c>
      <c r="C12" s="22" t="s">
        <v>12</v>
      </c>
      <c r="D12" s="22" t="s">
        <v>13</v>
      </c>
      <c r="E12" s="23" t="s">
        <v>14</v>
      </c>
      <c r="F12" s="23"/>
      <c r="G12" s="23"/>
      <c r="H12" s="23"/>
      <c r="I12" s="23"/>
      <c r="J12" s="23"/>
      <c r="K12" s="24"/>
    </row>
    <row r="13" spans="1:17" ht="18.75" customHeight="1" x14ac:dyDescent="0.2">
      <c r="A13" s="25"/>
      <c r="B13" s="25"/>
      <c r="C13" s="25"/>
      <c r="D13" s="25"/>
      <c r="E13" s="26"/>
      <c r="F13" s="26"/>
      <c r="G13" s="26"/>
      <c r="H13" s="26"/>
      <c r="I13" s="26"/>
      <c r="J13" s="26"/>
      <c r="K13" s="27"/>
    </row>
    <row r="14" spans="1:17" ht="46.5" customHeight="1" x14ac:dyDescent="0.2">
      <c r="A14" s="25"/>
      <c r="B14" s="25"/>
      <c r="C14" s="25"/>
      <c r="D14" s="25"/>
      <c r="E14" s="28" t="s">
        <v>15</v>
      </c>
      <c r="F14" s="29" t="s">
        <v>16</v>
      </c>
      <c r="G14" s="30"/>
      <c r="H14" s="30"/>
      <c r="I14" s="30"/>
      <c r="J14" s="30"/>
      <c r="K14" s="31"/>
      <c r="M14" s="3" t="s">
        <v>17</v>
      </c>
    </row>
    <row r="15" spans="1:17" ht="30" customHeight="1" x14ac:dyDescent="0.25">
      <c r="A15" s="25"/>
      <c r="B15" s="25"/>
      <c r="C15" s="25"/>
      <c r="D15" s="25"/>
      <c r="E15" s="32" t="s">
        <v>18</v>
      </c>
      <c r="F15" s="33" t="s">
        <v>19</v>
      </c>
      <c r="G15" s="34" t="s">
        <v>20</v>
      </c>
      <c r="H15" s="35"/>
      <c r="I15" s="35"/>
      <c r="J15" s="35"/>
      <c r="K15" s="36"/>
      <c r="M15" s="37">
        <f>'[1]К посадка саж.в пакеты'!P28</f>
        <v>0.5</v>
      </c>
    </row>
    <row r="16" spans="1:17" ht="28.5" customHeight="1" x14ac:dyDescent="0.2">
      <c r="A16" s="38"/>
      <c r="B16" s="38"/>
      <c r="C16" s="38"/>
      <c r="D16" s="38"/>
      <c r="E16" s="39"/>
      <c r="F16" s="40"/>
      <c r="G16" s="41" t="s">
        <v>21</v>
      </c>
      <c r="H16" s="42" t="s">
        <v>22</v>
      </c>
      <c r="I16" s="41" t="s">
        <v>23</v>
      </c>
      <c r="J16" s="43" t="s">
        <v>24</v>
      </c>
      <c r="K16" s="43" t="s">
        <v>25</v>
      </c>
      <c r="M16" s="41" t="s">
        <v>21</v>
      </c>
      <c r="N16" s="41" t="s">
        <v>22</v>
      </c>
      <c r="O16" s="41" t="s">
        <v>23</v>
      </c>
      <c r="P16" s="41" t="s">
        <v>24</v>
      </c>
      <c r="Q16" s="41" t="s">
        <v>25</v>
      </c>
    </row>
    <row r="17" spans="1:17" x14ac:dyDescent="0.2">
      <c r="A17" s="44">
        <v>1</v>
      </c>
      <c r="B17" s="44">
        <v>2</v>
      </c>
      <c r="C17" s="44">
        <v>3</v>
      </c>
      <c r="D17" s="44" t="s">
        <v>26</v>
      </c>
      <c r="E17" s="44">
        <v>5</v>
      </c>
      <c r="F17" s="44">
        <v>6</v>
      </c>
      <c r="G17" s="44">
        <v>7</v>
      </c>
      <c r="H17" s="44">
        <v>8</v>
      </c>
      <c r="I17" s="44">
        <v>9</v>
      </c>
      <c r="J17" s="44">
        <v>10</v>
      </c>
      <c r="K17" s="44">
        <v>11</v>
      </c>
    </row>
    <row r="18" spans="1:17" ht="20.25" x14ac:dyDescent="0.3">
      <c r="A18" s="45" t="s">
        <v>27</v>
      </c>
      <c r="B18" s="46"/>
      <c r="C18" s="46"/>
      <c r="D18" s="46"/>
      <c r="E18" s="46"/>
      <c r="F18" s="46"/>
      <c r="G18" s="46"/>
      <c r="H18" s="46"/>
      <c r="I18" s="46"/>
      <c r="J18" s="46"/>
      <c r="K18" s="47"/>
      <c r="M18" s="37">
        <f>'[1]К посадка саж.в пл. горшки'!P29</f>
        <v>1</v>
      </c>
      <c r="N18" s="37">
        <f>'[1]К посадка саж.в пл. горшки'!Q29</f>
        <v>1.2</v>
      </c>
      <c r="O18" s="37">
        <f>'[1]К посадка саж.в пл. горшки'!R29</f>
        <v>1.6</v>
      </c>
      <c r="P18" s="37">
        <f>'[1]К посадка саж.в пл. горшки'!S29</f>
        <v>3.5</v>
      </c>
      <c r="Q18" s="37">
        <f>'[1]К посадка саж.в пл. горшки'!T29</f>
        <v>6</v>
      </c>
    </row>
    <row r="19" spans="1:17" ht="18.75" x14ac:dyDescent="0.3">
      <c r="A19" s="48">
        <v>1</v>
      </c>
      <c r="B19" s="49" t="s">
        <v>28</v>
      </c>
      <c r="C19" s="50" t="s">
        <v>29</v>
      </c>
      <c r="D19" s="51" t="s">
        <v>30</v>
      </c>
      <c r="E19" s="52">
        <f>ROUND((L19*1)/1,1)*1</f>
        <v>3.9</v>
      </c>
      <c r="F19" s="52">
        <f t="shared" ref="F19:F63" si="0">E19+$M$15</f>
        <v>4.4000000000000004</v>
      </c>
      <c r="G19" s="52">
        <f t="shared" ref="G19:G63" si="1">E19+$M$18</f>
        <v>4.9000000000000004</v>
      </c>
      <c r="H19" s="52">
        <f t="shared" ref="H19:H63" si="2">E19+$N$18</f>
        <v>5.0999999999999996</v>
      </c>
      <c r="I19" s="52">
        <f t="shared" ref="I19:I63" si="3">E19+$O$18</f>
        <v>5.5</v>
      </c>
      <c r="J19" s="52">
        <f t="shared" ref="J19:J63" si="4">E19+$P$18</f>
        <v>7.4</v>
      </c>
      <c r="K19" s="52">
        <f>E19+$Q$18</f>
        <v>9.9</v>
      </c>
      <c r="L19" s="52">
        <v>3.9</v>
      </c>
    </row>
    <row r="20" spans="1:17" ht="18.75" x14ac:dyDescent="0.3">
      <c r="A20" s="48">
        <v>2</v>
      </c>
      <c r="B20" s="49" t="s">
        <v>31</v>
      </c>
      <c r="C20" s="50" t="s">
        <v>32</v>
      </c>
      <c r="D20" s="51" t="s">
        <v>33</v>
      </c>
      <c r="E20" s="52">
        <f t="shared" ref="E20:E63" si="5">ROUND((L20*1)/1,1)*1</f>
        <v>8.5</v>
      </c>
      <c r="F20" s="52">
        <f t="shared" si="0"/>
        <v>9</v>
      </c>
      <c r="G20" s="52">
        <f t="shared" si="1"/>
        <v>9.5</v>
      </c>
      <c r="H20" s="52">
        <f t="shared" si="2"/>
        <v>9.6999999999999993</v>
      </c>
      <c r="I20" s="52">
        <f t="shared" si="3"/>
        <v>10.1</v>
      </c>
      <c r="J20" s="52">
        <f t="shared" si="4"/>
        <v>12</v>
      </c>
      <c r="K20" s="52">
        <f t="shared" ref="K20:K63" si="6">E20+$Q$18</f>
        <v>14.5</v>
      </c>
      <c r="L20" s="52">
        <v>8.5</v>
      </c>
    </row>
    <row r="21" spans="1:17" ht="37.5" x14ac:dyDescent="0.3">
      <c r="A21" s="48">
        <v>3</v>
      </c>
      <c r="B21" s="49" t="s">
        <v>34</v>
      </c>
      <c r="C21" s="53" t="s">
        <v>35</v>
      </c>
      <c r="D21" s="51" t="s">
        <v>36</v>
      </c>
      <c r="E21" s="52">
        <f t="shared" si="5"/>
        <v>8.5</v>
      </c>
      <c r="F21" s="52">
        <f t="shared" si="0"/>
        <v>9</v>
      </c>
      <c r="G21" s="52">
        <f t="shared" si="1"/>
        <v>9.5</v>
      </c>
      <c r="H21" s="52">
        <f t="shared" si="2"/>
        <v>9.6999999999999993</v>
      </c>
      <c r="I21" s="52">
        <f t="shared" si="3"/>
        <v>10.1</v>
      </c>
      <c r="J21" s="52">
        <f t="shared" si="4"/>
        <v>12</v>
      </c>
      <c r="K21" s="52">
        <f t="shared" si="6"/>
        <v>14.5</v>
      </c>
      <c r="L21" s="54">
        <v>8.5</v>
      </c>
    </row>
    <row r="22" spans="1:17" ht="18.75" x14ac:dyDescent="0.3">
      <c r="A22" s="48">
        <v>4</v>
      </c>
      <c r="B22" s="49" t="s">
        <v>37</v>
      </c>
      <c r="C22" s="50" t="s">
        <v>29</v>
      </c>
      <c r="D22" s="51" t="s">
        <v>38</v>
      </c>
      <c r="E22" s="52">
        <f t="shared" si="5"/>
        <v>7</v>
      </c>
      <c r="F22" s="52">
        <f t="shared" si="0"/>
        <v>7.5</v>
      </c>
      <c r="G22" s="52">
        <f t="shared" si="1"/>
        <v>8</v>
      </c>
      <c r="H22" s="52">
        <f t="shared" si="2"/>
        <v>8.1999999999999993</v>
      </c>
      <c r="I22" s="52">
        <f t="shared" si="3"/>
        <v>8.6</v>
      </c>
      <c r="J22" s="52">
        <f t="shared" si="4"/>
        <v>10.5</v>
      </c>
      <c r="K22" s="52">
        <f t="shared" si="6"/>
        <v>13</v>
      </c>
      <c r="L22" s="54">
        <v>7</v>
      </c>
    </row>
    <row r="23" spans="1:17" ht="18.75" x14ac:dyDescent="0.3">
      <c r="A23" s="48">
        <v>5</v>
      </c>
      <c r="B23" s="49" t="s">
        <v>37</v>
      </c>
      <c r="C23" s="50" t="s">
        <v>39</v>
      </c>
      <c r="D23" s="51" t="s">
        <v>40</v>
      </c>
      <c r="E23" s="52">
        <f t="shared" si="5"/>
        <v>12</v>
      </c>
      <c r="F23" s="52">
        <f t="shared" si="0"/>
        <v>12.5</v>
      </c>
      <c r="G23" s="52">
        <f t="shared" si="1"/>
        <v>13</v>
      </c>
      <c r="H23" s="52">
        <f t="shared" si="2"/>
        <v>13.2</v>
      </c>
      <c r="I23" s="52">
        <f t="shared" si="3"/>
        <v>13.6</v>
      </c>
      <c r="J23" s="52">
        <f t="shared" si="4"/>
        <v>15.5</v>
      </c>
      <c r="K23" s="52">
        <f t="shared" si="6"/>
        <v>18</v>
      </c>
      <c r="L23" s="54">
        <v>12</v>
      </c>
    </row>
    <row r="24" spans="1:17" ht="18.75" x14ac:dyDescent="0.3">
      <c r="A24" s="48">
        <v>6</v>
      </c>
      <c r="B24" s="49" t="s">
        <v>41</v>
      </c>
      <c r="C24" s="53" t="s">
        <v>35</v>
      </c>
      <c r="D24" s="51" t="s">
        <v>42</v>
      </c>
      <c r="E24" s="52">
        <f t="shared" si="5"/>
        <v>3.9</v>
      </c>
      <c r="F24" s="52">
        <f t="shared" si="0"/>
        <v>4.4000000000000004</v>
      </c>
      <c r="G24" s="52">
        <f t="shared" si="1"/>
        <v>4.9000000000000004</v>
      </c>
      <c r="H24" s="52">
        <f t="shared" si="2"/>
        <v>5.0999999999999996</v>
      </c>
      <c r="I24" s="52">
        <f t="shared" si="3"/>
        <v>5.5</v>
      </c>
      <c r="J24" s="52">
        <f t="shared" si="4"/>
        <v>7.4</v>
      </c>
      <c r="K24" s="52">
        <f t="shared" si="6"/>
        <v>9.9</v>
      </c>
      <c r="L24" s="52">
        <v>3.9</v>
      </c>
    </row>
    <row r="25" spans="1:17" ht="18.75" x14ac:dyDescent="0.3">
      <c r="A25" s="48">
        <v>7</v>
      </c>
      <c r="B25" s="49" t="s">
        <v>43</v>
      </c>
      <c r="C25" s="53" t="s">
        <v>35</v>
      </c>
      <c r="D25" s="51" t="s">
        <v>44</v>
      </c>
      <c r="E25" s="52">
        <f t="shared" si="5"/>
        <v>6.6</v>
      </c>
      <c r="F25" s="52">
        <f t="shared" si="0"/>
        <v>7.1</v>
      </c>
      <c r="G25" s="52">
        <f t="shared" si="1"/>
        <v>7.6</v>
      </c>
      <c r="H25" s="52">
        <f t="shared" si="2"/>
        <v>7.8</v>
      </c>
      <c r="I25" s="52">
        <f t="shared" si="3"/>
        <v>8.1999999999999993</v>
      </c>
      <c r="J25" s="52">
        <f t="shared" si="4"/>
        <v>10.1</v>
      </c>
      <c r="K25" s="52">
        <f t="shared" si="6"/>
        <v>12.6</v>
      </c>
      <c r="L25" s="52">
        <v>6.6</v>
      </c>
    </row>
    <row r="26" spans="1:17" ht="37.5" x14ac:dyDescent="0.3">
      <c r="A26" s="48">
        <v>8</v>
      </c>
      <c r="B26" s="49" t="s">
        <v>45</v>
      </c>
      <c r="C26" s="53" t="s">
        <v>35</v>
      </c>
      <c r="D26" s="51" t="s">
        <v>46</v>
      </c>
      <c r="E26" s="52">
        <f t="shared" si="5"/>
        <v>9.8000000000000007</v>
      </c>
      <c r="F26" s="52">
        <f>E26+$M$15</f>
        <v>10.3</v>
      </c>
      <c r="G26" s="52">
        <f t="shared" si="1"/>
        <v>10.8</v>
      </c>
      <c r="H26" s="52">
        <f t="shared" si="2"/>
        <v>11</v>
      </c>
      <c r="I26" s="52">
        <f t="shared" si="3"/>
        <v>11.4</v>
      </c>
      <c r="J26" s="52">
        <f t="shared" si="4"/>
        <v>13.3</v>
      </c>
      <c r="K26" s="52">
        <f t="shared" si="6"/>
        <v>15.8</v>
      </c>
      <c r="L26" s="52">
        <v>9.8000000000000007</v>
      </c>
    </row>
    <row r="27" spans="1:17" ht="18.75" x14ac:dyDescent="0.3">
      <c r="A27" s="48">
        <v>9</v>
      </c>
      <c r="B27" s="49" t="s">
        <v>47</v>
      </c>
      <c r="C27" s="50" t="s">
        <v>29</v>
      </c>
      <c r="D27" s="51" t="s">
        <v>48</v>
      </c>
      <c r="E27" s="52">
        <f t="shared" si="5"/>
        <v>5.4</v>
      </c>
      <c r="F27" s="52">
        <f t="shared" si="0"/>
        <v>5.9</v>
      </c>
      <c r="G27" s="52">
        <f t="shared" si="1"/>
        <v>6.4</v>
      </c>
      <c r="H27" s="52">
        <f t="shared" si="2"/>
        <v>6.6000000000000005</v>
      </c>
      <c r="I27" s="52">
        <f t="shared" si="3"/>
        <v>7</v>
      </c>
      <c r="J27" s="52">
        <f t="shared" si="4"/>
        <v>8.9</v>
      </c>
      <c r="K27" s="52">
        <f t="shared" si="6"/>
        <v>11.4</v>
      </c>
      <c r="L27" s="52">
        <v>5.4</v>
      </c>
    </row>
    <row r="28" spans="1:17" ht="18.75" x14ac:dyDescent="0.3">
      <c r="A28" s="48">
        <v>10</v>
      </c>
      <c r="B28" s="49" t="s">
        <v>47</v>
      </c>
      <c r="C28" s="50" t="s">
        <v>32</v>
      </c>
      <c r="D28" s="51" t="s">
        <v>49</v>
      </c>
      <c r="E28" s="52">
        <f t="shared" si="5"/>
        <v>9.8000000000000007</v>
      </c>
      <c r="F28" s="52">
        <f t="shared" si="0"/>
        <v>10.3</v>
      </c>
      <c r="G28" s="52">
        <f t="shared" si="1"/>
        <v>10.8</v>
      </c>
      <c r="H28" s="52">
        <f t="shared" si="2"/>
        <v>11</v>
      </c>
      <c r="I28" s="52">
        <f t="shared" si="3"/>
        <v>11.4</v>
      </c>
      <c r="J28" s="52">
        <f t="shared" si="4"/>
        <v>13.3</v>
      </c>
      <c r="K28" s="52">
        <f t="shared" si="6"/>
        <v>15.8</v>
      </c>
      <c r="L28" s="52">
        <v>9.8000000000000007</v>
      </c>
    </row>
    <row r="29" spans="1:17" ht="18.75" x14ac:dyDescent="0.3">
      <c r="A29" s="48">
        <v>11</v>
      </c>
      <c r="B29" s="49" t="s">
        <v>50</v>
      </c>
      <c r="C29" s="53" t="s">
        <v>29</v>
      </c>
      <c r="D29" s="51" t="s">
        <v>51</v>
      </c>
      <c r="E29" s="52">
        <f t="shared" si="5"/>
        <v>3.1</v>
      </c>
      <c r="F29" s="52">
        <f t="shared" si="0"/>
        <v>3.6</v>
      </c>
      <c r="G29" s="52">
        <f t="shared" si="1"/>
        <v>4.0999999999999996</v>
      </c>
      <c r="H29" s="52">
        <f t="shared" si="2"/>
        <v>4.3</v>
      </c>
      <c r="I29" s="52">
        <f t="shared" si="3"/>
        <v>4.7</v>
      </c>
      <c r="J29" s="52">
        <f t="shared" si="4"/>
        <v>6.6</v>
      </c>
      <c r="K29" s="52">
        <f t="shared" si="6"/>
        <v>9.1</v>
      </c>
      <c r="L29" s="52">
        <v>3.1</v>
      </c>
    </row>
    <row r="30" spans="1:17" ht="18.75" x14ac:dyDescent="0.3">
      <c r="A30" s="48">
        <v>12</v>
      </c>
      <c r="B30" s="49" t="s">
        <v>50</v>
      </c>
      <c r="C30" s="53" t="s">
        <v>35</v>
      </c>
      <c r="D30" s="51" t="s">
        <v>52</v>
      </c>
      <c r="E30" s="52">
        <f t="shared" si="5"/>
        <v>6</v>
      </c>
      <c r="F30" s="52">
        <f t="shared" si="0"/>
        <v>6.5</v>
      </c>
      <c r="G30" s="52">
        <f t="shared" si="1"/>
        <v>7</v>
      </c>
      <c r="H30" s="52">
        <f t="shared" si="2"/>
        <v>7.2</v>
      </c>
      <c r="I30" s="52">
        <f t="shared" si="3"/>
        <v>7.6</v>
      </c>
      <c r="J30" s="52">
        <f t="shared" si="4"/>
        <v>9.5</v>
      </c>
      <c r="K30" s="52">
        <f t="shared" si="6"/>
        <v>12</v>
      </c>
      <c r="L30" s="52">
        <v>6</v>
      </c>
    </row>
    <row r="31" spans="1:17" ht="18.75" x14ac:dyDescent="0.3">
      <c r="A31" s="48">
        <v>13</v>
      </c>
      <c r="B31" s="49" t="s">
        <v>53</v>
      </c>
      <c r="C31" s="53" t="s">
        <v>35</v>
      </c>
      <c r="D31" s="51" t="s">
        <v>52</v>
      </c>
      <c r="E31" s="52">
        <f t="shared" si="5"/>
        <v>10.6</v>
      </c>
      <c r="F31" s="52">
        <f t="shared" si="0"/>
        <v>11.1</v>
      </c>
      <c r="G31" s="52">
        <f t="shared" si="1"/>
        <v>11.6</v>
      </c>
      <c r="H31" s="52">
        <f t="shared" si="2"/>
        <v>11.799999999999999</v>
      </c>
      <c r="I31" s="52">
        <f t="shared" si="3"/>
        <v>12.2</v>
      </c>
      <c r="J31" s="52">
        <f t="shared" si="4"/>
        <v>14.1</v>
      </c>
      <c r="K31" s="52">
        <f t="shared" si="6"/>
        <v>16.600000000000001</v>
      </c>
      <c r="L31" s="52">
        <v>10.6</v>
      </c>
    </row>
    <row r="32" spans="1:17" ht="18.75" x14ac:dyDescent="0.3">
      <c r="A32" s="48">
        <v>14</v>
      </c>
      <c r="B32" s="49" t="s">
        <v>54</v>
      </c>
      <c r="C32" s="53" t="s">
        <v>35</v>
      </c>
      <c r="D32" s="51" t="s">
        <v>46</v>
      </c>
      <c r="E32" s="52">
        <f t="shared" si="5"/>
        <v>7.4</v>
      </c>
      <c r="F32" s="52">
        <f t="shared" si="0"/>
        <v>7.9</v>
      </c>
      <c r="G32" s="52">
        <f t="shared" si="1"/>
        <v>8.4</v>
      </c>
      <c r="H32" s="52">
        <f t="shared" si="2"/>
        <v>8.6</v>
      </c>
      <c r="I32" s="52">
        <f t="shared" si="3"/>
        <v>9</v>
      </c>
      <c r="J32" s="52">
        <f t="shared" si="4"/>
        <v>10.9</v>
      </c>
      <c r="K32" s="52">
        <f t="shared" si="6"/>
        <v>13.4</v>
      </c>
      <c r="L32" s="52">
        <v>7.4</v>
      </c>
    </row>
    <row r="33" spans="1:12" ht="18.75" x14ac:dyDescent="0.3">
      <c r="A33" s="48">
        <v>15</v>
      </c>
      <c r="B33" s="49" t="s">
        <v>55</v>
      </c>
      <c r="C33" s="53" t="s">
        <v>32</v>
      </c>
      <c r="D33" s="51" t="s">
        <v>56</v>
      </c>
      <c r="E33" s="52">
        <f t="shared" si="5"/>
        <v>7.4</v>
      </c>
      <c r="F33" s="52">
        <f t="shared" si="0"/>
        <v>7.9</v>
      </c>
      <c r="G33" s="52">
        <f t="shared" si="1"/>
        <v>8.4</v>
      </c>
      <c r="H33" s="52">
        <f t="shared" si="2"/>
        <v>8.6</v>
      </c>
      <c r="I33" s="52">
        <f t="shared" si="3"/>
        <v>9</v>
      </c>
      <c r="J33" s="52">
        <f t="shared" si="4"/>
        <v>10.9</v>
      </c>
      <c r="K33" s="52">
        <f t="shared" si="6"/>
        <v>13.4</v>
      </c>
      <c r="L33" s="52">
        <v>7.4</v>
      </c>
    </row>
    <row r="34" spans="1:12" ht="18.75" x14ac:dyDescent="0.3">
      <c r="A34" s="48">
        <v>16</v>
      </c>
      <c r="B34" s="49" t="s">
        <v>57</v>
      </c>
      <c r="C34" s="50" t="s">
        <v>29</v>
      </c>
      <c r="D34" s="51" t="s">
        <v>48</v>
      </c>
      <c r="E34" s="52">
        <f t="shared" si="5"/>
        <v>5.9</v>
      </c>
      <c r="F34" s="52">
        <f t="shared" si="0"/>
        <v>6.4</v>
      </c>
      <c r="G34" s="52">
        <f t="shared" si="1"/>
        <v>6.9</v>
      </c>
      <c r="H34" s="52">
        <f t="shared" si="2"/>
        <v>7.1000000000000005</v>
      </c>
      <c r="I34" s="52">
        <f t="shared" si="3"/>
        <v>7.5</v>
      </c>
      <c r="J34" s="52">
        <f t="shared" si="4"/>
        <v>9.4</v>
      </c>
      <c r="K34" s="52">
        <f t="shared" si="6"/>
        <v>11.9</v>
      </c>
      <c r="L34" s="52">
        <v>5.9</v>
      </c>
    </row>
    <row r="35" spans="1:12" ht="18.75" x14ac:dyDescent="0.3">
      <c r="A35" s="48">
        <v>17</v>
      </c>
      <c r="B35" s="49" t="s">
        <v>57</v>
      </c>
      <c r="C35" s="53" t="s">
        <v>32</v>
      </c>
      <c r="D35" s="51" t="s">
        <v>58</v>
      </c>
      <c r="E35" s="52">
        <f t="shared" si="5"/>
        <v>11.2</v>
      </c>
      <c r="F35" s="52">
        <f t="shared" si="0"/>
        <v>11.7</v>
      </c>
      <c r="G35" s="52">
        <f t="shared" si="1"/>
        <v>12.2</v>
      </c>
      <c r="H35" s="52">
        <f t="shared" si="2"/>
        <v>12.399999999999999</v>
      </c>
      <c r="I35" s="52">
        <f t="shared" si="3"/>
        <v>12.799999999999999</v>
      </c>
      <c r="J35" s="52">
        <f t="shared" si="4"/>
        <v>14.7</v>
      </c>
      <c r="K35" s="52">
        <f t="shared" si="6"/>
        <v>17.2</v>
      </c>
      <c r="L35" s="52">
        <v>11.2</v>
      </c>
    </row>
    <row r="36" spans="1:12" ht="18.75" x14ac:dyDescent="0.3">
      <c r="A36" s="48">
        <v>18</v>
      </c>
      <c r="B36" s="49" t="s">
        <v>59</v>
      </c>
      <c r="C36" s="53" t="s">
        <v>35</v>
      </c>
      <c r="D36" s="51" t="s">
        <v>42</v>
      </c>
      <c r="E36" s="52">
        <f t="shared" si="5"/>
        <v>8.6</v>
      </c>
      <c r="F36" s="52">
        <f t="shared" si="0"/>
        <v>9.1</v>
      </c>
      <c r="G36" s="52">
        <f t="shared" si="1"/>
        <v>9.6</v>
      </c>
      <c r="H36" s="52">
        <f t="shared" si="2"/>
        <v>9.7999999999999989</v>
      </c>
      <c r="I36" s="52">
        <f t="shared" si="3"/>
        <v>10.199999999999999</v>
      </c>
      <c r="J36" s="52">
        <f t="shared" si="4"/>
        <v>12.1</v>
      </c>
      <c r="K36" s="52">
        <f t="shared" si="6"/>
        <v>14.6</v>
      </c>
      <c r="L36" s="54">
        <v>8.6</v>
      </c>
    </row>
    <row r="37" spans="1:12" ht="18.75" x14ac:dyDescent="0.3">
      <c r="A37" s="48">
        <v>19</v>
      </c>
      <c r="B37" s="49" t="s">
        <v>60</v>
      </c>
      <c r="C37" s="53" t="s">
        <v>32</v>
      </c>
      <c r="D37" s="51" t="s">
        <v>61</v>
      </c>
      <c r="E37" s="52">
        <f t="shared" si="5"/>
        <v>7.8</v>
      </c>
      <c r="F37" s="52">
        <f t="shared" si="0"/>
        <v>8.3000000000000007</v>
      </c>
      <c r="G37" s="52">
        <f t="shared" si="1"/>
        <v>8.8000000000000007</v>
      </c>
      <c r="H37" s="52">
        <f t="shared" si="2"/>
        <v>9</v>
      </c>
      <c r="I37" s="52">
        <f t="shared" si="3"/>
        <v>9.4</v>
      </c>
      <c r="J37" s="52">
        <f t="shared" si="4"/>
        <v>11.3</v>
      </c>
      <c r="K37" s="52">
        <f t="shared" si="6"/>
        <v>13.8</v>
      </c>
      <c r="L37" s="54">
        <v>7.8</v>
      </c>
    </row>
    <row r="38" spans="1:12" ht="18.75" x14ac:dyDescent="0.3">
      <c r="A38" s="48">
        <v>20</v>
      </c>
      <c r="B38" s="49" t="s">
        <v>62</v>
      </c>
      <c r="C38" s="50" t="s">
        <v>29</v>
      </c>
      <c r="D38" s="51" t="s">
        <v>63</v>
      </c>
      <c r="E38" s="52">
        <f t="shared" si="5"/>
        <v>7</v>
      </c>
      <c r="F38" s="52">
        <f>E38+$M$15</f>
        <v>7.5</v>
      </c>
      <c r="G38" s="52">
        <f>E38+$M$18</f>
        <v>8</v>
      </c>
      <c r="H38" s="52">
        <f>E38+$N$18</f>
        <v>8.1999999999999993</v>
      </c>
      <c r="I38" s="52">
        <f>E38+$O$18</f>
        <v>8.6</v>
      </c>
      <c r="J38" s="52">
        <f>E38+$P$18</f>
        <v>10.5</v>
      </c>
      <c r="K38" s="52">
        <f>E38+$Q$18</f>
        <v>13</v>
      </c>
      <c r="L38" s="54">
        <v>7</v>
      </c>
    </row>
    <row r="39" spans="1:12" ht="18.75" x14ac:dyDescent="0.3">
      <c r="A39" s="48">
        <v>21</v>
      </c>
      <c r="B39" s="49" t="s">
        <v>64</v>
      </c>
      <c r="C39" s="53" t="s">
        <v>32</v>
      </c>
      <c r="D39" s="51" t="s">
        <v>61</v>
      </c>
      <c r="E39" s="52">
        <f t="shared" si="5"/>
        <v>11.8</v>
      </c>
      <c r="F39" s="52">
        <f>E39+$M$15</f>
        <v>12.3</v>
      </c>
      <c r="G39" s="52">
        <f>E39+$M$18</f>
        <v>12.8</v>
      </c>
      <c r="H39" s="52">
        <f>E39+$N$18</f>
        <v>13</v>
      </c>
      <c r="I39" s="52">
        <f>E39+$O$18</f>
        <v>13.4</v>
      </c>
      <c r="J39" s="52">
        <f>E39+$P$18</f>
        <v>15.3</v>
      </c>
      <c r="K39" s="52">
        <f>E39+$Q$18</f>
        <v>17.8</v>
      </c>
      <c r="L39" s="54">
        <v>11.8</v>
      </c>
    </row>
    <row r="40" spans="1:12" ht="18.75" x14ac:dyDescent="0.3">
      <c r="A40" s="48">
        <v>22</v>
      </c>
      <c r="B40" s="49" t="s">
        <v>65</v>
      </c>
      <c r="C40" s="50" t="s">
        <v>29</v>
      </c>
      <c r="D40" s="51" t="s">
        <v>66</v>
      </c>
      <c r="E40" s="52">
        <f t="shared" si="5"/>
        <v>7.8</v>
      </c>
      <c r="F40" s="52">
        <f t="shared" si="0"/>
        <v>8.3000000000000007</v>
      </c>
      <c r="G40" s="52">
        <f t="shared" si="1"/>
        <v>8.8000000000000007</v>
      </c>
      <c r="H40" s="52">
        <f t="shared" si="2"/>
        <v>9</v>
      </c>
      <c r="I40" s="52">
        <f t="shared" si="3"/>
        <v>9.4</v>
      </c>
      <c r="J40" s="52">
        <f t="shared" si="4"/>
        <v>11.3</v>
      </c>
      <c r="K40" s="52">
        <f t="shared" si="6"/>
        <v>13.8</v>
      </c>
      <c r="L40" s="54">
        <v>7.8</v>
      </c>
    </row>
    <row r="41" spans="1:12" ht="18.75" x14ac:dyDescent="0.3">
      <c r="A41" s="48">
        <v>23</v>
      </c>
      <c r="B41" s="49" t="s">
        <v>65</v>
      </c>
      <c r="C41" s="53" t="s">
        <v>32</v>
      </c>
      <c r="D41" s="51" t="s">
        <v>52</v>
      </c>
      <c r="E41" s="52">
        <f t="shared" si="5"/>
        <v>11.9</v>
      </c>
      <c r="F41" s="52">
        <f t="shared" si="0"/>
        <v>12.4</v>
      </c>
      <c r="G41" s="52">
        <f t="shared" si="1"/>
        <v>12.9</v>
      </c>
      <c r="H41" s="52">
        <f t="shared" si="2"/>
        <v>13.1</v>
      </c>
      <c r="I41" s="52">
        <f t="shared" si="3"/>
        <v>13.5</v>
      </c>
      <c r="J41" s="52">
        <f t="shared" si="4"/>
        <v>15.4</v>
      </c>
      <c r="K41" s="52">
        <f t="shared" si="6"/>
        <v>17.899999999999999</v>
      </c>
      <c r="L41" s="54">
        <v>11.9</v>
      </c>
    </row>
    <row r="42" spans="1:12" ht="18.75" x14ac:dyDescent="0.3">
      <c r="A42" s="48">
        <v>24</v>
      </c>
      <c r="B42" s="49" t="s">
        <v>65</v>
      </c>
      <c r="C42" s="53" t="s">
        <v>67</v>
      </c>
      <c r="D42" s="51" t="s">
        <v>58</v>
      </c>
      <c r="E42" s="52">
        <f t="shared" si="5"/>
        <v>17.7</v>
      </c>
      <c r="F42" s="52">
        <f>E42+$M$15</f>
        <v>18.2</v>
      </c>
      <c r="G42" s="52">
        <f>E42+$M$18</f>
        <v>18.7</v>
      </c>
      <c r="H42" s="52">
        <f>E42+$N$18</f>
        <v>18.899999999999999</v>
      </c>
      <c r="I42" s="52">
        <f>E42+$O$18</f>
        <v>19.3</v>
      </c>
      <c r="J42" s="52">
        <f>E42+$P$18</f>
        <v>21.2</v>
      </c>
      <c r="K42" s="52">
        <f>E42+$Q$18</f>
        <v>23.7</v>
      </c>
      <c r="L42" s="54">
        <v>17.7</v>
      </c>
    </row>
    <row r="43" spans="1:12" ht="18.75" x14ac:dyDescent="0.3">
      <c r="A43" s="48">
        <v>25</v>
      </c>
      <c r="B43" s="49" t="s">
        <v>65</v>
      </c>
      <c r="C43" s="53" t="s">
        <v>68</v>
      </c>
      <c r="D43" s="51" t="s">
        <v>69</v>
      </c>
      <c r="E43" s="52">
        <f t="shared" si="5"/>
        <v>20</v>
      </c>
      <c r="F43" s="52">
        <f>E43+$M$15</f>
        <v>20.5</v>
      </c>
      <c r="G43" s="52">
        <f>E43+$M$18</f>
        <v>21</v>
      </c>
      <c r="H43" s="52">
        <f>E43+$N$18</f>
        <v>21.2</v>
      </c>
      <c r="I43" s="52">
        <f>E43+$O$18</f>
        <v>21.6</v>
      </c>
      <c r="J43" s="52">
        <f>E43+$P$18</f>
        <v>23.5</v>
      </c>
      <c r="K43" s="52">
        <f>E43+$Q$18</f>
        <v>26</v>
      </c>
      <c r="L43" s="54">
        <v>20</v>
      </c>
    </row>
    <row r="44" spans="1:12" ht="18.75" x14ac:dyDescent="0.3">
      <c r="A44" s="48">
        <v>26</v>
      </c>
      <c r="B44" s="49" t="s">
        <v>70</v>
      </c>
      <c r="C44" s="53" t="s">
        <v>35</v>
      </c>
      <c r="D44" s="51" t="s">
        <v>71</v>
      </c>
      <c r="E44" s="52">
        <f t="shared" si="5"/>
        <v>8.6</v>
      </c>
      <c r="F44" s="52">
        <f t="shared" si="0"/>
        <v>9.1</v>
      </c>
      <c r="G44" s="52">
        <f t="shared" si="1"/>
        <v>9.6</v>
      </c>
      <c r="H44" s="52">
        <f t="shared" si="2"/>
        <v>9.7999999999999989</v>
      </c>
      <c r="I44" s="52">
        <f t="shared" si="3"/>
        <v>10.199999999999999</v>
      </c>
      <c r="J44" s="52">
        <f t="shared" si="4"/>
        <v>12.1</v>
      </c>
      <c r="K44" s="52">
        <f t="shared" si="6"/>
        <v>14.6</v>
      </c>
      <c r="L44" s="52">
        <v>8.6</v>
      </c>
    </row>
    <row r="45" spans="1:12" ht="18.75" x14ac:dyDescent="0.3">
      <c r="A45" s="48">
        <v>27</v>
      </c>
      <c r="B45" s="49" t="s">
        <v>72</v>
      </c>
      <c r="C45" s="53" t="s">
        <v>35</v>
      </c>
      <c r="D45" s="51" t="s">
        <v>71</v>
      </c>
      <c r="E45" s="52">
        <f t="shared" si="5"/>
        <v>8.6</v>
      </c>
      <c r="F45" s="52">
        <f t="shared" si="0"/>
        <v>9.1</v>
      </c>
      <c r="G45" s="52">
        <f t="shared" si="1"/>
        <v>9.6</v>
      </c>
      <c r="H45" s="52">
        <f t="shared" si="2"/>
        <v>9.7999999999999989</v>
      </c>
      <c r="I45" s="52">
        <f t="shared" si="3"/>
        <v>10.199999999999999</v>
      </c>
      <c r="J45" s="52">
        <f t="shared" si="4"/>
        <v>12.1</v>
      </c>
      <c r="K45" s="52">
        <f t="shared" si="6"/>
        <v>14.6</v>
      </c>
      <c r="L45" s="52">
        <v>8.6</v>
      </c>
    </row>
    <row r="46" spans="1:12" ht="18.75" x14ac:dyDescent="0.3">
      <c r="A46" s="48">
        <v>28</v>
      </c>
      <c r="B46" s="49" t="s">
        <v>73</v>
      </c>
      <c r="C46" s="53" t="s">
        <v>74</v>
      </c>
      <c r="D46" s="51" t="s">
        <v>71</v>
      </c>
      <c r="E46" s="52">
        <f t="shared" si="5"/>
        <v>2.2999999999999998</v>
      </c>
      <c r="F46" s="52">
        <f t="shared" si="0"/>
        <v>2.8</v>
      </c>
      <c r="G46" s="52">
        <f t="shared" si="1"/>
        <v>3.3</v>
      </c>
      <c r="H46" s="52">
        <f t="shared" si="2"/>
        <v>3.5</v>
      </c>
      <c r="I46" s="52">
        <f t="shared" si="3"/>
        <v>3.9</v>
      </c>
      <c r="J46" s="52">
        <f t="shared" si="4"/>
        <v>5.8</v>
      </c>
      <c r="K46" s="52">
        <f t="shared" si="6"/>
        <v>8.3000000000000007</v>
      </c>
      <c r="L46" s="52">
        <v>2.2999999999999998</v>
      </c>
    </row>
    <row r="47" spans="1:12" ht="18.75" x14ac:dyDescent="0.3">
      <c r="A47" s="48">
        <v>29</v>
      </c>
      <c r="B47" s="49" t="s">
        <v>73</v>
      </c>
      <c r="C47" s="50">
        <v>4</v>
      </c>
      <c r="D47" s="51" t="s">
        <v>48</v>
      </c>
      <c r="E47" s="52">
        <f t="shared" si="5"/>
        <v>3</v>
      </c>
      <c r="F47" s="52">
        <f t="shared" si="0"/>
        <v>3.5</v>
      </c>
      <c r="G47" s="52">
        <f t="shared" si="1"/>
        <v>4</v>
      </c>
      <c r="H47" s="52">
        <f t="shared" si="2"/>
        <v>4.2</v>
      </c>
      <c r="I47" s="52">
        <f t="shared" si="3"/>
        <v>4.5999999999999996</v>
      </c>
      <c r="J47" s="52">
        <f t="shared" si="4"/>
        <v>6.5</v>
      </c>
      <c r="K47" s="52">
        <f t="shared" si="6"/>
        <v>9</v>
      </c>
      <c r="L47" s="52">
        <v>3</v>
      </c>
    </row>
    <row r="48" spans="1:12" ht="18.75" x14ac:dyDescent="0.3">
      <c r="A48" s="48">
        <v>30</v>
      </c>
      <c r="B48" s="49" t="s">
        <v>73</v>
      </c>
      <c r="C48" s="53" t="s">
        <v>68</v>
      </c>
      <c r="D48" s="51" t="s">
        <v>33</v>
      </c>
      <c r="E48" s="52">
        <f t="shared" si="5"/>
        <v>4.9000000000000004</v>
      </c>
      <c r="F48" s="52">
        <f t="shared" si="0"/>
        <v>5.4</v>
      </c>
      <c r="G48" s="52">
        <f t="shared" si="1"/>
        <v>5.9</v>
      </c>
      <c r="H48" s="52">
        <f t="shared" si="2"/>
        <v>6.1000000000000005</v>
      </c>
      <c r="I48" s="52">
        <f t="shared" si="3"/>
        <v>6.5</v>
      </c>
      <c r="J48" s="52">
        <f t="shared" si="4"/>
        <v>8.4</v>
      </c>
      <c r="K48" s="52">
        <f t="shared" si="6"/>
        <v>10.9</v>
      </c>
      <c r="L48" s="52">
        <v>4.9000000000000004</v>
      </c>
    </row>
    <row r="49" spans="1:12" ht="18.75" x14ac:dyDescent="0.3">
      <c r="A49" s="48">
        <v>31</v>
      </c>
      <c r="B49" s="49" t="s">
        <v>73</v>
      </c>
      <c r="C49" s="53" t="s">
        <v>75</v>
      </c>
      <c r="D49" s="51" t="s">
        <v>76</v>
      </c>
      <c r="E49" s="52">
        <f t="shared" si="5"/>
        <v>15</v>
      </c>
      <c r="F49" s="52">
        <f t="shared" si="0"/>
        <v>15.5</v>
      </c>
      <c r="G49" s="52">
        <f t="shared" si="1"/>
        <v>16</v>
      </c>
      <c r="H49" s="52">
        <f t="shared" si="2"/>
        <v>16.2</v>
      </c>
      <c r="I49" s="52">
        <f t="shared" si="3"/>
        <v>16.600000000000001</v>
      </c>
      <c r="J49" s="52">
        <f t="shared" si="4"/>
        <v>18.5</v>
      </c>
      <c r="K49" s="52">
        <f t="shared" si="6"/>
        <v>21</v>
      </c>
      <c r="L49" s="52">
        <v>15</v>
      </c>
    </row>
    <row r="50" spans="1:12" ht="18.75" x14ac:dyDescent="0.3">
      <c r="A50" s="48">
        <v>32</v>
      </c>
      <c r="B50" s="49" t="s">
        <v>77</v>
      </c>
      <c r="C50" s="50" t="s">
        <v>29</v>
      </c>
      <c r="D50" s="51" t="s">
        <v>78</v>
      </c>
      <c r="E50" s="52">
        <f t="shared" si="5"/>
        <v>5.4</v>
      </c>
      <c r="F50" s="52">
        <f t="shared" si="0"/>
        <v>5.9</v>
      </c>
      <c r="G50" s="52">
        <f t="shared" si="1"/>
        <v>6.4</v>
      </c>
      <c r="H50" s="52">
        <f t="shared" si="2"/>
        <v>6.6000000000000005</v>
      </c>
      <c r="I50" s="52">
        <f t="shared" si="3"/>
        <v>7</v>
      </c>
      <c r="J50" s="52">
        <f t="shared" si="4"/>
        <v>8.9</v>
      </c>
      <c r="K50" s="52">
        <f t="shared" si="6"/>
        <v>11.4</v>
      </c>
      <c r="L50" s="52">
        <v>5.4</v>
      </c>
    </row>
    <row r="51" spans="1:12" ht="18.75" x14ac:dyDescent="0.3">
      <c r="A51" s="48">
        <v>33</v>
      </c>
      <c r="B51" s="49" t="s">
        <v>79</v>
      </c>
      <c r="C51" s="53" t="s">
        <v>32</v>
      </c>
      <c r="D51" s="51" t="s">
        <v>80</v>
      </c>
      <c r="E51" s="52">
        <f t="shared" si="5"/>
        <v>9.6</v>
      </c>
      <c r="F51" s="54">
        <f t="shared" si="0"/>
        <v>10.1</v>
      </c>
      <c r="G51" s="52">
        <f t="shared" si="1"/>
        <v>10.6</v>
      </c>
      <c r="H51" s="52">
        <f t="shared" si="2"/>
        <v>10.799999999999999</v>
      </c>
      <c r="I51" s="52">
        <f t="shared" si="3"/>
        <v>11.2</v>
      </c>
      <c r="J51" s="52">
        <f t="shared" si="4"/>
        <v>13.1</v>
      </c>
      <c r="K51" s="52">
        <f t="shared" si="6"/>
        <v>15.6</v>
      </c>
      <c r="L51" s="54">
        <v>9.6</v>
      </c>
    </row>
    <row r="52" spans="1:12" ht="18.75" x14ac:dyDescent="0.3">
      <c r="A52" s="48">
        <v>34</v>
      </c>
      <c r="B52" s="49" t="s">
        <v>81</v>
      </c>
      <c r="C52" s="53" t="s">
        <v>35</v>
      </c>
      <c r="D52" s="51" t="s">
        <v>82</v>
      </c>
      <c r="E52" s="52">
        <f t="shared" si="5"/>
        <v>8.1999999999999993</v>
      </c>
      <c r="F52" s="54">
        <f t="shared" si="0"/>
        <v>8.6999999999999993</v>
      </c>
      <c r="G52" s="52">
        <f t="shared" si="1"/>
        <v>9.1999999999999993</v>
      </c>
      <c r="H52" s="52">
        <f t="shared" si="2"/>
        <v>9.3999999999999986</v>
      </c>
      <c r="I52" s="52">
        <f t="shared" si="3"/>
        <v>9.7999999999999989</v>
      </c>
      <c r="J52" s="52">
        <f t="shared" si="4"/>
        <v>11.7</v>
      </c>
      <c r="K52" s="52">
        <f t="shared" si="6"/>
        <v>14.2</v>
      </c>
      <c r="L52" s="54">
        <v>8.1999999999999993</v>
      </c>
    </row>
    <row r="53" spans="1:12" ht="18.75" x14ac:dyDescent="0.3">
      <c r="A53" s="48">
        <v>35</v>
      </c>
      <c r="B53" s="49" t="s">
        <v>83</v>
      </c>
      <c r="C53" s="53" t="s">
        <v>35</v>
      </c>
      <c r="D53" s="51" t="s">
        <v>84</v>
      </c>
      <c r="E53" s="52">
        <f t="shared" si="5"/>
        <v>8.4</v>
      </c>
      <c r="F53" s="54">
        <f t="shared" si="0"/>
        <v>8.9</v>
      </c>
      <c r="G53" s="52">
        <f t="shared" si="1"/>
        <v>9.4</v>
      </c>
      <c r="H53" s="52">
        <f t="shared" si="2"/>
        <v>9.6</v>
      </c>
      <c r="I53" s="52">
        <f t="shared" si="3"/>
        <v>10</v>
      </c>
      <c r="J53" s="52">
        <f t="shared" si="4"/>
        <v>11.9</v>
      </c>
      <c r="K53" s="52">
        <f t="shared" si="6"/>
        <v>14.4</v>
      </c>
      <c r="L53" s="54">
        <v>8.4</v>
      </c>
    </row>
    <row r="54" spans="1:12" ht="18.75" x14ac:dyDescent="0.3">
      <c r="A54" s="48">
        <v>36</v>
      </c>
      <c r="B54" s="49" t="s">
        <v>85</v>
      </c>
      <c r="C54" s="53" t="s">
        <v>86</v>
      </c>
      <c r="D54" s="51" t="s">
        <v>87</v>
      </c>
      <c r="E54" s="52">
        <f t="shared" si="5"/>
        <v>11.1</v>
      </c>
      <c r="F54" s="54">
        <f t="shared" si="0"/>
        <v>11.6</v>
      </c>
      <c r="G54" s="52">
        <f t="shared" si="1"/>
        <v>12.1</v>
      </c>
      <c r="H54" s="52">
        <f t="shared" si="2"/>
        <v>12.299999999999999</v>
      </c>
      <c r="I54" s="52">
        <f t="shared" si="3"/>
        <v>12.7</v>
      </c>
      <c r="J54" s="52">
        <f t="shared" si="4"/>
        <v>14.6</v>
      </c>
      <c r="K54" s="52">
        <f t="shared" si="6"/>
        <v>17.100000000000001</v>
      </c>
      <c r="L54" s="54">
        <v>11.1</v>
      </c>
    </row>
    <row r="55" spans="1:12" ht="18.75" x14ac:dyDescent="0.3">
      <c r="A55" s="48">
        <v>37</v>
      </c>
      <c r="B55" s="49" t="s">
        <v>88</v>
      </c>
      <c r="C55" s="53" t="s">
        <v>86</v>
      </c>
      <c r="D55" s="51" t="s">
        <v>89</v>
      </c>
      <c r="E55" s="52">
        <f t="shared" si="5"/>
        <v>9</v>
      </c>
      <c r="F55" s="52">
        <f t="shared" si="0"/>
        <v>9.5</v>
      </c>
      <c r="G55" s="52">
        <f t="shared" si="1"/>
        <v>10</v>
      </c>
      <c r="H55" s="52">
        <f t="shared" si="2"/>
        <v>10.199999999999999</v>
      </c>
      <c r="I55" s="52">
        <f t="shared" si="3"/>
        <v>10.6</v>
      </c>
      <c r="J55" s="52">
        <f t="shared" si="4"/>
        <v>12.5</v>
      </c>
      <c r="K55" s="52">
        <f t="shared" si="6"/>
        <v>15</v>
      </c>
      <c r="L55" s="52">
        <v>9</v>
      </c>
    </row>
    <row r="56" spans="1:12" ht="18.75" x14ac:dyDescent="0.3">
      <c r="A56" s="48">
        <v>38</v>
      </c>
      <c r="B56" s="49" t="s">
        <v>90</v>
      </c>
      <c r="C56" s="53" t="s">
        <v>86</v>
      </c>
      <c r="D56" s="51" t="s">
        <v>63</v>
      </c>
      <c r="E56" s="52">
        <f t="shared" si="5"/>
        <v>14</v>
      </c>
      <c r="F56" s="52">
        <f t="shared" si="0"/>
        <v>14.5</v>
      </c>
      <c r="G56" s="52">
        <f t="shared" si="1"/>
        <v>15</v>
      </c>
      <c r="H56" s="52">
        <f t="shared" si="2"/>
        <v>15.2</v>
      </c>
      <c r="I56" s="52">
        <f t="shared" si="3"/>
        <v>15.6</v>
      </c>
      <c r="J56" s="52">
        <f t="shared" si="4"/>
        <v>17.5</v>
      </c>
      <c r="K56" s="52">
        <f t="shared" si="6"/>
        <v>20</v>
      </c>
      <c r="L56" s="52">
        <v>14</v>
      </c>
    </row>
    <row r="57" spans="1:12" ht="18.75" x14ac:dyDescent="0.3">
      <c r="A57" s="48">
        <v>39</v>
      </c>
      <c r="B57" s="49" t="s">
        <v>91</v>
      </c>
      <c r="C57" s="50" t="s">
        <v>29</v>
      </c>
      <c r="D57" s="51" t="s">
        <v>92</v>
      </c>
      <c r="E57" s="52">
        <f t="shared" si="5"/>
        <v>4.9000000000000004</v>
      </c>
      <c r="F57" s="52">
        <f t="shared" si="0"/>
        <v>5.4</v>
      </c>
      <c r="G57" s="52">
        <f t="shared" si="1"/>
        <v>5.9</v>
      </c>
      <c r="H57" s="52">
        <f t="shared" si="2"/>
        <v>6.1000000000000005</v>
      </c>
      <c r="I57" s="52">
        <f t="shared" si="3"/>
        <v>6.5</v>
      </c>
      <c r="J57" s="52">
        <f t="shared" si="4"/>
        <v>8.4</v>
      </c>
      <c r="K57" s="52">
        <f t="shared" si="6"/>
        <v>10.9</v>
      </c>
      <c r="L57" s="52">
        <v>4.9000000000000004</v>
      </c>
    </row>
    <row r="58" spans="1:12" ht="18.75" x14ac:dyDescent="0.3">
      <c r="A58" s="48">
        <v>40</v>
      </c>
      <c r="B58" s="49" t="s">
        <v>93</v>
      </c>
      <c r="C58" s="53" t="s">
        <v>86</v>
      </c>
      <c r="D58" s="51" t="s">
        <v>52</v>
      </c>
      <c r="E58" s="52">
        <f t="shared" si="5"/>
        <v>5.6</v>
      </c>
      <c r="F58" s="52">
        <f t="shared" si="0"/>
        <v>6.1</v>
      </c>
      <c r="G58" s="52">
        <f t="shared" si="1"/>
        <v>6.6</v>
      </c>
      <c r="H58" s="52">
        <f t="shared" si="2"/>
        <v>6.8</v>
      </c>
      <c r="I58" s="52">
        <f t="shared" si="3"/>
        <v>7.1999999999999993</v>
      </c>
      <c r="J58" s="52">
        <f t="shared" si="4"/>
        <v>9.1</v>
      </c>
      <c r="K58" s="52">
        <f t="shared" si="6"/>
        <v>11.6</v>
      </c>
      <c r="L58" s="52">
        <v>5.6</v>
      </c>
    </row>
    <row r="59" spans="1:12" ht="18.75" x14ac:dyDescent="0.3">
      <c r="A59" s="48">
        <v>41</v>
      </c>
      <c r="B59" s="49" t="s">
        <v>94</v>
      </c>
      <c r="C59" s="55" t="s">
        <v>29</v>
      </c>
      <c r="D59" s="51" t="s">
        <v>52</v>
      </c>
      <c r="E59" s="52">
        <f t="shared" si="5"/>
        <v>4.2</v>
      </c>
      <c r="F59" s="52">
        <f t="shared" si="0"/>
        <v>4.7</v>
      </c>
      <c r="G59" s="52">
        <f t="shared" si="1"/>
        <v>5.2</v>
      </c>
      <c r="H59" s="52">
        <f t="shared" si="2"/>
        <v>5.4</v>
      </c>
      <c r="I59" s="52">
        <f t="shared" si="3"/>
        <v>5.8000000000000007</v>
      </c>
      <c r="J59" s="52">
        <f t="shared" si="4"/>
        <v>7.7</v>
      </c>
      <c r="K59" s="52">
        <f t="shared" si="6"/>
        <v>10.199999999999999</v>
      </c>
      <c r="L59" s="52">
        <v>4.2</v>
      </c>
    </row>
    <row r="60" spans="1:12" ht="18.75" x14ac:dyDescent="0.3">
      <c r="A60" s="48">
        <v>42</v>
      </c>
      <c r="B60" s="49" t="s">
        <v>94</v>
      </c>
      <c r="C60" s="55" t="s">
        <v>32</v>
      </c>
      <c r="D60" s="51" t="s">
        <v>95</v>
      </c>
      <c r="E60" s="52">
        <f t="shared" si="5"/>
        <v>6.8</v>
      </c>
      <c r="F60" s="52">
        <f t="shared" si="0"/>
        <v>7.3</v>
      </c>
      <c r="G60" s="52">
        <f t="shared" si="1"/>
        <v>7.8</v>
      </c>
      <c r="H60" s="52">
        <f t="shared" si="2"/>
        <v>8</v>
      </c>
      <c r="I60" s="52">
        <f t="shared" si="3"/>
        <v>8.4</v>
      </c>
      <c r="J60" s="52">
        <f t="shared" si="4"/>
        <v>10.3</v>
      </c>
      <c r="K60" s="52">
        <f t="shared" si="6"/>
        <v>12.8</v>
      </c>
      <c r="L60" s="52">
        <v>6.8</v>
      </c>
    </row>
    <row r="61" spans="1:12" ht="37.5" x14ac:dyDescent="0.3">
      <c r="A61" s="48">
        <v>43</v>
      </c>
      <c r="B61" s="49" t="s">
        <v>96</v>
      </c>
      <c r="C61" s="55" t="s">
        <v>29</v>
      </c>
      <c r="D61" s="51" t="s">
        <v>44</v>
      </c>
      <c r="E61" s="52">
        <f t="shared" si="5"/>
        <v>4.2</v>
      </c>
      <c r="F61" s="52">
        <f t="shared" si="0"/>
        <v>4.7</v>
      </c>
      <c r="G61" s="52">
        <f t="shared" si="1"/>
        <v>5.2</v>
      </c>
      <c r="H61" s="52">
        <f t="shared" si="2"/>
        <v>5.4</v>
      </c>
      <c r="I61" s="52">
        <f t="shared" si="3"/>
        <v>5.8000000000000007</v>
      </c>
      <c r="J61" s="52">
        <f t="shared" si="4"/>
        <v>7.7</v>
      </c>
      <c r="K61" s="52">
        <f t="shared" si="6"/>
        <v>10.199999999999999</v>
      </c>
      <c r="L61" s="52">
        <v>4.2</v>
      </c>
    </row>
    <row r="62" spans="1:12" ht="37.5" x14ac:dyDescent="0.3">
      <c r="A62" s="48">
        <v>44</v>
      </c>
      <c r="B62" s="49" t="s">
        <v>96</v>
      </c>
      <c r="C62" s="55" t="s">
        <v>32</v>
      </c>
      <c r="D62" s="51" t="s">
        <v>49</v>
      </c>
      <c r="E62" s="52">
        <f t="shared" si="5"/>
        <v>6.8</v>
      </c>
      <c r="F62" s="52">
        <f t="shared" si="0"/>
        <v>7.3</v>
      </c>
      <c r="G62" s="52">
        <f t="shared" si="1"/>
        <v>7.8</v>
      </c>
      <c r="H62" s="52">
        <f t="shared" si="2"/>
        <v>8</v>
      </c>
      <c r="I62" s="52">
        <f t="shared" si="3"/>
        <v>8.4</v>
      </c>
      <c r="J62" s="52">
        <f t="shared" si="4"/>
        <v>10.3</v>
      </c>
      <c r="K62" s="52">
        <f t="shared" si="6"/>
        <v>12.8</v>
      </c>
      <c r="L62" s="52">
        <v>6.8</v>
      </c>
    </row>
    <row r="63" spans="1:12" ht="18.75" x14ac:dyDescent="0.3">
      <c r="A63" s="48">
        <v>45</v>
      </c>
      <c r="B63" s="49" t="s">
        <v>97</v>
      </c>
      <c r="C63" s="53" t="s">
        <v>35</v>
      </c>
      <c r="D63" s="51" t="s">
        <v>98</v>
      </c>
      <c r="E63" s="52">
        <f t="shared" si="5"/>
        <v>10.199999999999999</v>
      </c>
      <c r="F63" s="52">
        <f t="shared" si="0"/>
        <v>10.7</v>
      </c>
      <c r="G63" s="52">
        <f t="shared" si="1"/>
        <v>11.2</v>
      </c>
      <c r="H63" s="52">
        <f t="shared" si="2"/>
        <v>11.399999999999999</v>
      </c>
      <c r="I63" s="52">
        <f t="shared" si="3"/>
        <v>11.799999999999999</v>
      </c>
      <c r="J63" s="52">
        <f t="shared" si="4"/>
        <v>13.7</v>
      </c>
      <c r="K63" s="52">
        <f t="shared" si="6"/>
        <v>16.2</v>
      </c>
      <c r="L63" s="54">
        <v>10.199999999999999</v>
      </c>
    </row>
    <row r="64" spans="1:12" ht="44.25" customHeight="1" x14ac:dyDescent="0.2">
      <c r="A64" s="56" t="s">
        <v>10</v>
      </c>
      <c r="B64" s="56" t="s">
        <v>11</v>
      </c>
      <c r="C64" s="56" t="s">
        <v>12</v>
      </c>
      <c r="D64" s="56" t="s">
        <v>13</v>
      </c>
      <c r="E64" s="56" t="s">
        <v>18</v>
      </c>
      <c r="F64" s="33" t="s">
        <v>19</v>
      </c>
      <c r="G64" s="34" t="s">
        <v>20</v>
      </c>
      <c r="H64" s="35"/>
      <c r="I64" s="35"/>
      <c r="J64" s="35"/>
      <c r="K64" s="36"/>
      <c r="L64" s="56" t="s">
        <v>18</v>
      </c>
    </row>
    <row r="65" spans="1:12" ht="24" customHeight="1" x14ac:dyDescent="0.2">
      <c r="A65" s="57"/>
      <c r="B65" s="57"/>
      <c r="C65" s="57"/>
      <c r="D65" s="57"/>
      <c r="E65" s="57"/>
      <c r="F65" s="40"/>
      <c r="G65" s="41" t="s">
        <v>21</v>
      </c>
      <c r="H65" s="42" t="s">
        <v>22</v>
      </c>
      <c r="I65" s="41" t="s">
        <v>23</v>
      </c>
      <c r="J65" s="43" t="s">
        <v>24</v>
      </c>
      <c r="K65" s="43" t="s">
        <v>25</v>
      </c>
      <c r="L65" s="57"/>
    </row>
    <row r="66" spans="1:12" x14ac:dyDescent="0.2">
      <c r="A66" s="58">
        <v>1</v>
      </c>
      <c r="B66" s="59">
        <v>2</v>
      </c>
      <c r="C66" s="58">
        <v>3</v>
      </c>
      <c r="D66" s="60" t="s">
        <v>26</v>
      </c>
      <c r="E66" s="60">
        <v>5</v>
      </c>
      <c r="F66" s="60">
        <v>6</v>
      </c>
      <c r="G66" s="60">
        <v>7</v>
      </c>
      <c r="H66" s="60">
        <v>8</v>
      </c>
      <c r="I66" s="60">
        <v>9</v>
      </c>
      <c r="J66" s="60">
        <v>10</v>
      </c>
      <c r="K66" s="60">
        <v>11</v>
      </c>
      <c r="L66" s="60">
        <v>5</v>
      </c>
    </row>
    <row r="67" spans="1:12" ht="18.75" x14ac:dyDescent="0.3">
      <c r="A67" s="48">
        <v>46</v>
      </c>
      <c r="B67" s="49" t="s">
        <v>97</v>
      </c>
      <c r="C67" s="60" t="s">
        <v>99</v>
      </c>
      <c r="D67" s="61" t="s">
        <v>100</v>
      </c>
      <c r="E67" s="52">
        <f t="shared" ref="E67:E130" si="7">ROUND((L67*1)/1,1)*1</f>
        <v>19</v>
      </c>
      <c r="F67" s="52">
        <f>E67+$M$15</f>
        <v>19.5</v>
      </c>
      <c r="G67" s="52">
        <f>E67+$M$18</f>
        <v>20</v>
      </c>
      <c r="H67" s="52">
        <f>E67+$N$18</f>
        <v>20.2</v>
      </c>
      <c r="I67" s="52">
        <f>E67+$O$18</f>
        <v>20.6</v>
      </c>
      <c r="J67" s="52">
        <f>E67+$P$18</f>
        <v>22.5</v>
      </c>
      <c r="K67" s="52">
        <f>E67+$Q$18</f>
        <v>25</v>
      </c>
      <c r="L67" s="52">
        <v>19</v>
      </c>
    </row>
    <row r="68" spans="1:12" ht="18.75" x14ac:dyDescent="0.3">
      <c r="A68" s="62">
        <v>47</v>
      </c>
      <c r="B68" s="63" t="s">
        <v>101</v>
      </c>
      <c r="C68" s="64" t="s">
        <v>29</v>
      </c>
      <c r="D68" s="65" t="s">
        <v>63</v>
      </c>
      <c r="E68" s="52">
        <f t="shared" si="7"/>
        <v>10</v>
      </c>
      <c r="F68" s="52">
        <f t="shared" ref="F68:F131" si="8">E68+$M$15</f>
        <v>10.5</v>
      </c>
      <c r="G68" s="52">
        <f t="shared" ref="G68:G131" si="9">E68+$M$18</f>
        <v>11</v>
      </c>
      <c r="H68" s="52">
        <f t="shared" ref="H68:H131" si="10">E68+$N$18</f>
        <v>11.2</v>
      </c>
      <c r="I68" s="52">
        <f t="shared" ref="I68:I131" si="11">E68+$O$18</f>
        <v>11.6</v>
      </c>
      <c r="J68" s="52">
        <f t="shared" ref="J68:J131" si="12">E68+$P$18</f>
        <v>13.5</v>
      </c>
      <c r="K68" s="52">
        <f t="shared" ref="K68:K131" si="13">E68+$Q$18</f>
        <v>16</v>
      </c>
      <c r="L68" s="52">
        <v>10</v>
      </c>
    </row>
    <row r="69" spans="1:12" ht="18.75" x14ac:dyDescent="0.3">
      <c r="A69" s="48">
        <v>48</v>
      </c>
      <c r="B69" s="49" t="s">
        <v>102</v>
      </c>
      <c r="C69" s="66" t="s">
        <v>35</v>
      </c>
      <c r="D69" s="65" t="s">
        <v>103</v>
      </c>
      <c r="E69" s="52">
        <f t="shared" si="7"/>
        <v>8.8000000000000007</v>
      </c>
      <c r="F69" s="52">
        <f t="shared" si="8"/>
        <v>9.3000000000000007</v>
      </c>
      <c r="G69" s="52">
        <f t="shared" si="9"/>
        <v>9.8000000000000007</v>
      </c>
      <c r="H69" s="52">
        <f t="shared" si="10"/>
        <v>10</v>
      </c>
      <c r="I69" s="52">
        <f t="shared" si="11"/>
        <v>10.4</v>
      </c>
      <c r="J69" s="52">
        <f t="shared" si="12"/>
        <v>12.3</v>
      </c>
      <c r="K69" s="52">
        <f t="shared" si="13"/>
        <v>14.8</v>
      </c>
      <c r="L69" s="52">
        <v>8.8000000000000007</v>
      </c>
    </row>
    <row r="70" spans="1:12" ht="18.75" x14ac:dyDescent="0.3">
      <c r="A70" s="62">
        <v>49</v>
      </c>
      <c r="B70" s="49" t="s">
        <v>104</v>
      </c>
      <c r="C70" s="64" t="s">
        <v>29</v>
      </c>
      <c r="D70" s="65" t="s">
        <v>78</v>
      </c>
      <c r="E70" s="52">
        <v>6</v>
      </c>
      <c r="F70" s="52">
        <f t="shared" si="8"/>
        <v>6.5</v>
      </c>
      <c r="G70" s="52">
        <f t="shared" si="9"/>
        <v>7</v>
      </c>
      <c r="H70" s="52">
        <f t="shared" si="10"/>
        <v>7.2</v>
      </c>
      <c r="I70" s="52">
        <f t="shared" si="11"/>
        <v>7.6</v>
      </c>
      <c r="J70" s="52">
        <f t="shared" si="12"/>
        <v>9.5</v>
      </c>
      <c r="K70" s="52">
        <f t="shared" si="13"/>
        <v>12</v>
      </c>
      <c r="L70" s="52">
        <v>5.6</v>
      </c>
    </row>
    <row r="71" spans="1:12" ht="36.75" x14ac:dyDescent="0.3">
      <c r="A71" s="48">
        <v>50</v>
      </c>
      <c r="B71" s="49" t="s">
        <v>105</v>
      </c>
      <c r="C71" s="67" t="s">
        <v>106</v>
      </c>
      <c r="D71" s="65" t="s">
        <v>107</v>
      </c>
      <c r="E71" s="52">
        <f t="shared" si="7"/>
        <v>30</v>
      </c>
      <c r="F71" s="52">
        <f t="shared" si="8"/>
        <v>30.5</v>
      </c>
      <c r="G71" s="52">
        <f t="shared" si="9"/>
        <v>31</v>
      </c>
      <c r="H71" s="52">
        <f t="shared" si="10"/>
        <v>31.2</v>
      </c>
      <c r="I71" s="52">
        <f t="shared" si="11"/>
        <v>31.6</v>
      </c>
      <c r="J71" s="52">
        <f t="shared" si="12"/>
        <v>33.5</v>
      </c>
      <c r="K71" s="52">
        <f t="shared" si="13"/>
        <v>36</v>
      </c>
      <c r="L71" s="52">
        <v>30</v>
      </c>
    </row>
    <row r="72" spans="1:12" ht="37.5" x14ac:dyDescent="0.3">
      <c r="A72" s="62">
        <v>51</v>
      </c>
      <c r="B72" s="49" t="s">
        <v>108</v>
      </c>
      <c r="C72" s="66" t="s">
        <v>32</v>
      </c>
      <c r="D72" s="65" t="s">
        <v>109</v>
      </c>
      <c r="E72" s="52">
        <v>12.9</v>
      </c>
      <c r="F72" s="52">
        <f t="shared" si="8"/>
        <v>13.4</v>
      </c>
      <c r="G72" s="52">
        <f t="shared" si="9"/>
        <v>13.9</v>
      </c>
      <c r="H72" s="52">
        <f t="shared" si="10"/>
        <v>14.1</v>
      </c>
      <c r="I72" s="52">
        <f t="shared" si="11"/>
        <v>14.5</v>
      </c>
      <c r="J72" s="52">
        <f t="shared" si="12"/>
        <v>16.399999999999999</v>
      </c>
      <c r="K72" s="52">
        <f t="shared" si="13"/>
        <v>18.899999999999999</v>
      </c>
      <c r="L72" s="54">
        <v>11.9</v>
      </c>
    </row>
    <row r="73" spans="1:12" ht="18.75" x14ac:dyDescent="0.3">
      <c r="A73" s="48">
        <v>52</v>
      </c>
      <c r="B73" s="49" t="s">
        <v>110</v>
      </c>
      <c r="C73" s="66" t="s">
        <v>74</v>
      </c>
      <c r="D73" s="65" t="s">
        <v>111</v>
      </c>
      <c r="E73" s="52">
        <f t="shared" si="7"/>
        <v>17.899999999999999</v>
      </c>
      <c r="F73" s="52">
        <f t="shared" si="8"/>
        <v>18.399999999999999</v>
      </c>
      <c r="G73" s="52">
        <f t="shared" si="9"/>
        <v>18.899999999999999</v>
      </c>
      <c r="H73" s="52">
        <f t="shared" si="10"/>
        <v>19.099999999999998</v>
      </c>
      <c r="I73" s="52">
        <f t="shared" si="11"/>
        <v>19.5</v>
      </c>
      <c r="J73" s="52">
        <f t="shared" si="12"/>
        <v>21.4</v>
      </c>
      <c r="K73" s="52">
        <f t="shared" si="13"/>
        <v>23.9</v>
      </c>
      <c r="L73" s="54">
        <v>17.899999999999999</v>
      </c>
    </row>
    <row r="74" spans="1:12" ht="18.75" x14ac:dyDescent="0.3">
      <c r="A74" s="62">
        <v>53</v>
      </c>
      <c r="B74" s="49" t="s">
        <v>112</v>
      </c>
      <c r="C74" s="64" t="s">
        <v>29</v>
      </c>
      <c r="D74" s="65" t="s">
        <v>113</v>
      </c>
      <c r="E74" s="52">
        <f t="shared" si="7"/>
        <v>5</v>
      </c>
      <c r="F74" s="52">
        <f t="shared" si="8"/>
        <v>5.5</v>
      </c>
      <c r="G74" s="52">
        <f t="shared" si="9"/>
        <v>6</v>
      </c>
      <c r="H74" s="52">
        <f t="shared" si="10"/>
        <v>6.2</v>
      </c>
      <c r="I74" s="52">
        <f t="shared" si="11"/>
        <v>6.6</v>
      </c>
      <c r="J74" s="52">
        <f t="shared" si="12"/>
        <v>8.5</v>
      </c>
      <c r="K74" s="52">
        <f t="shared" si="13"/>
        <v>11</v>
      </c>
      <c r="L74" s="52">
        <v>5</v>
      </c>
    </row>
    <row r="75" spans="1:12" ht="18.75" x14ac:dyDescent="0.3">
      <c r="A75" s="48">
        <v>54</v>
      </c>
      <c r="B75" s="49" t="s">
        <v>112</v>
      </c>
      <c r="C75" s="66" t="s">
        <v>32</v>
      </c>
      <c r="D75" s="65" t="s">
        <v>103</v>
      </c>
      <c r="E75" s="52">
        <f t="shared" si="7"/>
        <v>9.8000000000000007</v>
      </c>
      <c r="F75" s="52">
        <f t="shared" si="8"/>
        <v>10.3</v>
      </c>
      <c r="G75" s="52">
        <f t="shared" si="9"/>
        <v>10.8</v>
      </c>
      <c r="H75" s="52">
        <f t="shared" si="10"/>
        <v>11</v>
      </c>
      <c r="I75" s="52">
        <f t="shared" si="11"/>
        <v>11.4</v>
      </c>
      <c r="J75" s="52">
        <f t="shared" si="12"/>
        <v>13.3</v>
      </c>
      <c r="K75" s="52">
        <f t="shared" si="13"/>
        <v>15.8</v>
      </c>
      <c r="L75" s="52">
        <v>9.8000000000000007</v>
      </c>
    </row>
    <row r="76" spans="1:12" ht="18.75" x14ac:dyDescent="0.3">
      <c r="A76" s="62">
        <v>55</v>
      </c>
      <c r="B76" s="49" t="s">
        <v>114</v>
      </c>
      <c r="C76" s="66" t="s">
        <v>35</v>
      </c>
      <c r="D76" s="65" t="s">
        <v>115</v>
      </c>
      <c r="E76" s="52">
        <f t="shared" si="7"/>
        <v>4.4000000000000004</v>
      </c>
      <c r="F76" s="52">
        <f t="shared" si="8"/>
        <v>4.9000000000000004</v>
      </c>
      <c r="G76" s="52">
        <f t="shared" si="9"/>
        <v>5.4</v>
      </c>
      <c r="H76" s="52">
        <f t="shared" si="10"/>
        <v>5.6000000000000005</v>
      </c>
      <c r="I76" s="52">
        <f t="shared" si="11"/>
        <v>6</v>
      </c>
      <c r="J76" s="52">
        <f t="shared" si="12"/>
        <v>7.9</v>
      </c>
      <c r="K76" s="52">
        <f t="shared" si="13"/>
        <v>10.4</v>
      </c>
      <c r="L76" s="52">
        <v>4.4000000000000004</v>
      </c>
    </row>
    <row r="77" spans="1:12" ht="36.75" x14ac:dyDescent="0.3">
      <c r="A77" s="48">
        <v>56</v>
      </c>
      <c r="B77" s="49" t="s">
        <v>114</v>
      </c>
      <c r="C77" s="68" t="s">
        <v>116</v>
      </c>
      <c r="D77" s="65" t="s">
        <v>117</v>
      </c>
      <c r="E77" s="52">
        <f t="shared" si="7"/>
        <v>6</v>
      </c>
      <c r="F77" s="52">
        <f t="shared" si="8"/>
        <v>6.5</v>
      </c>
      <c r="G77" s="52">
        <f t="shared" si="9"/>
        <v>7</v>
      </c>
      <c r="H77" s="52">
        <f t="shared" si="10"/>
        <v>7.2</v>
      </c>
      <c r="I77" s="52">
        <f t="shared" si="11"/>
        <v>7.6</v>
      </c>
      <c r="J77" s="52">
        <f t="shared" si="12"/>
        <v>9.5</v>
      </c>
      <c r="K77" s="52">
        <f t="shared" si="13"/>
        <v>12</v>
      </c>
      <c r="L77" s="52">
        <v>6</v>
      </c>
    </row>
    <row r="78" spans="1:12" ht="18.75" x14ac:dyDescent="0.3">
      <c r="A78" s="62">
        <v>57</v>
      </c>
      <c r="B78" s="49" t="s">
        <v>118</v>
      </c>
      <c r="C78" s="68" t="s">
        <v>35</v>
      </c>
      <c r="D78" s="65" t="s">
        <v>119</v>
      </c>
      <c r="E78" s="52">
        <f t="shared" si="7"/>
        <v>6.9</v>
      </c>
      <c r="F78" s="52">
        <f>E78+$M$15</f>
        <v>7.4</v>
      </c>
      <c r="G78" s="52">
        <f>E78+$M$18</f>
        <v>7.9</v>
      </c>
      <c r="H78" s="52">
        <f>E78+$N$18</f>
        <v>8.1</v>
      </c>
      <c r="I78" s="52">
        <f>E78+$O$18</f>
        <v>8.5</v>
      </c>
      <c r="J78" s="52">
        <f>E78+$P$18</f>
        <v>10.4</v>
      </c>
      <c r="K78" s="52">
        <f>E78+$Q$18</f>
        <v>12.9</v>
      </c>
      <c r="L78" s="52">
        <v>6.9</v>
      </c>
    </row>
    <row r="79" spans="1:12" ht="37.5" x14ac:dyDescent="0.3">
      <c r="A79" s="48">
        <v>58</v>
      </c>
      <c r="B79" s="49" t="s">
        <v>120</v>
      </c>
      <c r="C79" s="66" t="s">
        <v>35</v>
      </c>
      <c r="D79" s="65" t="s">
        <v>121</v>
      </c>
      <c r="E79" s="52">
        <f t="shared" si="7"/>
        <v>6.3</v>
      </c>
      <c r="F79" s="52">
        <f t="shared" si="8"/>
        <v>6.8</v>
      </c>
      <c r="G79" s="52">
        <f t="shared" si="9"/>
        <v>7.3</v>
      </c>
      <c r="H79" s="52">
        <f t="shared" si="10"/>
        <v>7.5</v>
      </c>
      <c r="I79" s="52">
        <f t="shared" si="11"/>
        <v>7.9</v>
      </c>
      <c r="J79" s="52">
        <f t="shared" si="12"/>
        <v>9.8000000000000007</v>
      </c>
      <c r="K79" s="52">
        <f t="shared" si="13"/>
        <v>12.3</v>
      </c>
      <c r="L79" s="52">
        <v>6.3</v>
      </c>
    </row>
    <row r="80" spans="1:12" ht="56.25" x14ac:dyDescent="0.3">
      <c r="A80" s="62">
        <v>59</v>
      </c>
      <c r="B80" s="49" t="s">
        <v>122</v>
      </c>
      <c r="C80" s="66"/>
      <c r="D80" s="65"/>
      <c r="E80" s="52">
        <v>0.8</v>
      </c>
      <c r="F80" s="52">
        <v>0.8</v>
      </c>
      <c r="G80" s="52"/>
      <c r="H80" s="52"/>
      <c r="I80" s="52"/>
      <c r="J80" s="52"/>
      <c r="K80" s="52"/>
      <c r="L80" s="52"/>
    </row>
    <row r="81" spans="1:12" ht="18.75" x14ac:dyDescent="0.3">
      <c r="A81" s="48">
        <v>60</v>
      </c>
      <c r="B81" s="49" t="s">
        <v>123</v>
      </c>
      <c r="C81" s="66" t="s">
        <v>32</v>
      </c>
      <c r="D81" s="65" t="s">
        <v>124</v>
      </c>
      <c r="E81" s="52">
        <f t="shared" si="7"/>
        <v>9.3000000000000007</v>
      </c>
      <c r="F81" s="52">
        <f t="shared" si="8"/>
        <v>9.8000000000000007</v>
      </c>
      <c r="G81" s="52">
        <f t="shared" si="9"/>
        <v>10.3</v>
      </c>
      <c r="H81" s="52">
        <f t="shared" si="10"/>
        <v>10.5</v>
      </c>
      <c r="I81" s="52">
        <f t="shared" si="11"/>
        <v>10.9</v>
      </c>
      <c r="J81" s="52">
        <f t="shared" si="12"/>
        <v>12.8</v>
      </c>
      <c r="K81" s="52">
        <f t="shared" si="13"/>
        <v>15.3</v>
      </c>
      <c r="L81" s="52">
        <v>9.3000000000000007</v>
      </c>
    </row>
    <row r="82" spans="1:12" ht="37.5" x14ac:dyDescent="0.3">
      <c r="A82" s="62">
        <v>61</v>
      </c>
      <c r="B82" s="49" t="s">
        <v>125</v>
      </c>
      <c r="C82" s="66" t="s">
        <v>35</v>
      </c>
      <c r="D82" s="65" t="s">
        <v>56</v>
      </c>
      <c r="E82" s="52">
        <f t="shared" si="7"/>
        <v>9.9</v>
      </c>
      <c r="F82" s="52">
        <f t="shared" si="8"/>
        <v>10.4</v>
      </c>
      <c r="G82" s="52">
        <f t="shared" si="9"/>
        <v>10.9</v>
      </c>
      <c r="H82" s="52">
        <f t="shared" si="10"/>
        <v>11.1</v>
      </c>
      <c r="I82" s="52">
        <f t="shared" si="11"/>
        <v>11.5</v>
      </c>
      <c r="J82" s="52">
        <f t="shared" si="12"/>
        <v>13.4</v>
      </c>
      <c r="K82" s="52">
        <f t="shared" si="13"/>
        <v>15.9</v>
      </c>
      <c r="L82" s="52">
        <v>9.9</v>
      </c>
    </row>
    <row r="83" spans="1:12" ht="36.75" customHeight="1" x14ac:dyDescent="0.3">
      <c r="A83" s="48">
        <v>62</v>
      </c>
      <c r="B83" s="49" t="s">
        <v>126</v>
      </c>
      <c r="C83" s="66" t="s">
        <v>35</v>
      </c>
      <c r="D83" s="65" t="s">
        <v>127</v>
      </c>
      <c r="E83" s="52">
        <f t="shared" si="7"/>
        <v>7.6</v>
      </c>
      <c r="F83" s="52">
        <f t="shared" si="8"/>
        <v>8.1</v>
      </c>
      <c r="G83" s="52">
        <f t="shared" si="9"/>
        <v>8.6</v>
      </c>
      <c r="H83" s="52">
        <f t="shared" si="10"/>
        <v>8.7999999999999989</v>
      </c>
      <c r="I83" s="52">
        <f t="shared" si="11"/>
        <v>9.1999999999999993</v>
      </c>
      <c r="J83" s="52">
        <f t="shared" si="12"/>
        <v>11.1</v>
      </c>
      <c r="K83" s="52">
        <f t="shared" si="13"/>
        <v>13.6</v>
      </c>
      <c r="L83" s="52">
        <v>7.6</v>
      </c>
    </row>
    <row r="84" spans="1:12" ht="37.5" x14ac:dyDescent="0.3">
      <c r="A84" s="62">
        <v>63</v>
      </c>
      <c r="B84" s="49" t="s">
        <v>128</v>
      </c>
      <c r="C84" s="66" t="s">
        <v>35</v>
      </c>
      <c r="D84" s="65" t="s">
        <v>103</v>
      </c>
      <c r="E84" s="52">
        <f t="shared" si="7"/>
        <v>10.1</v>
      </c>
      <c r="F84" s="52">
        <f>E84+$M$15</f>
        <v>10.6</v>
      </c>
      <c r="G84" s="52">
        <f>E84+$M$18</f>
        <v>11.1</v>
      </c>
      <c r="H84" s="52">
        <f>E84+$N$18</f>
        <v>11.299999999999999</v>
      </c>
      <c r="I84" s="52">
        <f>E84+$O$18</f>
        <v>11.7</v>
      </c>
      <c r="J84" s="52">
        <f>E84+$P$18</f>
        <v>13.6</v>
      </c>
      <c r="K84" s="52">
        <f>E84+$Q$18</f>
        <v>16.100000000000001</v>
      </c>
      <c r="L84" s="52">
        <v>10.1</v>
      </c>
    </row>
    <row r="85" spans="1:12" ht="18.75" x14ac:dyDescent="0.3">
      <c r="A85" s="48">
        <v>64</v>
      </c>
      <c r="B85" s="49" t="s">
        <v>129</v>
      </c>
      <c r="C85" s="66" t="s">
        <v>35</v>
      </c>
      <c r="D85" s="65" t="s">
        <v>130</v>
      </c>
      <c r="E85" s="52">
        <f t="shared" si="7"/>
        <v>7.9</v>
      </c>
      <c r="F85" s="52">
        <f t="shared" si="8"/>
        <v>8.4</v>
      </c>
      <c r="G85" s="52">
        <f t="shared" si="9"/>
        <v>8.9</v>
      </c>
      <c r="H85" s="52">
        <f t="shared" si="10"/>
        <v>9.1</v>
      </c>
      <c r="I85" s="52">
        <f t="shared" si="11"/>
        <v>9.5</v>
      </c>
      <c r="J85" s="52">
        <f t="shared" si="12"/>
        <v>11.4</v>
      </c>
      <c r="K85" s="52">
        <f t="shared" si="13"/>
        <v>13.9</v>
      </c>
      <c r="L85" s="52">
        <v>7.9</v>
      </c>
    </row>
    <row r="86" spans="1:12" ht="18.75" x14ac:dyDescent="0.3">
      <c r="A86" s="62">
        <v>65</v>
      </c>
      <c r="B86" s="49" t="s">
        <v>131</v>
      </c>
      <c r="C86" s="50" t="s">
        <v>29</v>
      </c>
      <c r="D86" s="51" t="s">
        <v>132</v>
      </c>
      <c r="E86" s="52">
        <f t="shared" si="7"/>
        <v>5.9</v>
      </c>
      <c r="F86" s="52">
        <f t="shared" si="8"/>
        <v>6.4</v>
      </c>
      <c r="G86" s="52">
        <f t="shared" si="9"/>
        <v>6.9</v>
      </c>
      <c r="H86" s="52">
        <f t="shared" si="10"/>
        <v>7.1000000000000005</v>
      </c>
      <c r="I86" s="52">
        <f t="shared" si="11"/>
        <v>7.5</v>
      </c>
      <c r="J86" s="52">
        <f t="shared" si="12"/>
        <v>9.4</v>
      </c>
      <c r="K86" s="52">
        <f t="shared" si="13"/>
        <v>11.9</v>
      </c>
      <c r="L86" s="52">
        <v>5.9</v>
      </c>
    </row>
    <row r="87" spans="1:12" ht="18.75" x14ac:dyDescent="0.3">
      <c r="A87" s="48">
        <v>66</v>
      </c>
      <c r="B87" s="49" t="s">
        <v>133</v>
      </c>
      <c r="C87" s="53" t="s">
        <v>29</v>
      </c>
      <c r="D87" s="65" t="s">
        <v>134</v>
      </c>
      <c r="E87" s="52">
        <f t="shared" si="7"/>
        <v>7.1</v>
      </c>
      <c r="F87" s="52">
        <f t="shared" si="8"/>
        <v>7.6</v>
      </c>
      <c r="G87" s="52">
        <f t="shared" si="9"/>
        <v>8.1</v>
      </c>
      <c r="H87" s="52">
        <f t="shared" si="10"/>
        <v>8.2999999999999989</v>
      </c>
      <c r="I87" s="52">
        <f t="shared" si="11"/>
        <v>8.6999999999999993</v>
      </c>
      <c r="J87" s="52">
        <f t="shared" si="12"/>
        <v>10.6</v>
      </c>
      <c r="K87" s="52">
        <f t="shared" si="13"/>
        <v>13.1</v>
      </c>
      <c r="L87" s="52">
        <v>7.1</v>
      </c>
    </row>
    <row r="88" spans="1:12" ht="18.75" x14ac:dyDescent="0.3">
      <c r="A88" s="62">
        <v>67</v>
      </c>
      <c r="B88" s="49" t="s">
        <v>135</v>
      </c>
      <c r="C88" s="50" t="s">
        <v>29</v>
      </c>
      <c r="D88" s="65" t="s">
        <v>136</v>
      </c>
      <c r="E88" s="52">
        <f t="shared" si="7"/>
        <v>6.8</v>
      </c>
      <c r="F88" s="52">
        <f t="shared" si="8"/>
        <v>7.3</v>
      </c>
      <c r="G88" s="52">
        <f t="shared" si="9"/>
        <v>7.8</v>
      </c>
      <c r="H88" s="52">
        <f t="shared" si="10"/>
        <v>8</v>
      </c>
      <c r="I88" s="52">
        <f t="shared" si="11"/>
        <v>8.4</v>
      </c>
      <c r="J88" s="52">
        <f t="shared" si="12"/>
        <v>10.3</v>
      </c>
      <c r="K88" s="52">
        <f t="shared" si="13"/>
        <v>12.8</v>
      </c>
      <c r="L88" s="52">
        <v>6.8</v>
      </c>
    </row>
    <row r="89" spans="1:12" ht="18.75" x14ac:dyDescent="0.3">
      <c r="A89" s="48">
        <v>68</v>
      </c>
      <c r="B89" s="49" t="s">
        <v>135</v>
      </c>
      <c r="C89" s="66" t="s">
        <v>32</v>
      </c>
      <c r="D89" s="65" t="s">
        <v>137</v>
      </c>
      <c r="E89" s="52">
        <f t="shared" si="7"/>
        <v>9.1</v>
      </c>
      <c r="F89" s="52">
        <f t="shared" si="8"/>
        <v>9.6</v>
      </c>
      <c r="G89" s="52">
        <f t="shared" si="9"/>
        <v>10.1</v>
      </c>
      <c r="H89" s="52">
        <f t="shared" si="10"/>
        <v>10.299999999999999</v>
      </c>
      <c r="I89" s="52">
        <f t="shared" si="11"/>
        <v>10.7</v>
      </c>
      <c r="J89" s="52">
        <f t="shared" si="12"/>
        <v>12.6</v>
      </c>
      <c r="K89" s="52">
        <f t="shared" si="13"/>
        <v>15.1</v>
      </c>
      <c r="L89" s="52">
        <v>9.1</v>
      </c>
    </row>
    <row r="90" spans="1:12" ht="18.75" x14ac:dyDescent="0.3">
      <c r="A90" s="62">
        <v>69</v>
      </c>
      <c r="B90" s="49" t="s">
        <v>138</v>
      </c>
      <c r="C90" s="66" t="s">
        <v>29</v>
      </c>
      <c r="D90" s="65" t="s">
        <v>139</v>
      </c>
      <c r="E90" s="52">
        <f t="shared" si="7"/>
        <v>3.5</v>
      </c>
      <c r="F90" s="52">
        <f t="shared" si="8"/>
        <v>4</v>
      </c>
      <c r="G90" s="52">
        <f t="shared" si="9"/>
        <v>4.5</v>
      </c>
      <c r="H90" s="52">
        <f t="shared" si="10"/>
        <v>4.7</v>
      </c>
      <c r="I90" s="52">
        <f t="shared" si="11"/>
        <v>5.0999999999999996</v>
      </c>
      <c r="J90" s="52">
        <f t="shared" si="12"/>
        <v>7</v>
      </c>
      <c r="K90" s="52">
        <f t="shared" si="13"/>
        <v>9.5</v>
      </c>
      <c r="L90" s="52">
        <v>3.5</v>
      </c>
    </row>
    <row r="91" spans="1:12" ht="18.75" x14ac:dyDescent="0.3">
      <c r="A91" s="48">
        <v>70</v>
      </c>
      <c r="B91" s="49" t="s">
        <v>138</v>
      </c>
      <c r="C91" s="66" t="s">
        <v>32</v>
      </c>
      <c r="D91" s="65" t="s">
        <v>121</v>
      </c>
      <c r="E91" s="52">
        <f t="shared" si="7"/>
        <v>5.4</v>
      </c>
      <c r="F91" s="52">
        <f t="shared" si="8"/>
        <v>5.9</v>
      </c>
      <c r="G91" s="52">
        <f t="shared" si="9"/>
        <v>6.4</v>
      </c>
      <c r="H91" s="52">
        <f t="shared" si="10"/>
        <v>6.6000000000000005</v>
      </c>
      <c r="I91" s="52">
        <f t="shared" si="11"/>
        <v>7</v>
      </c>
      <c r="J91" s="52">
        <f t="shared" si="12"/>
        <v>8.9</v>
      </c>
      <c r="K91" s="52">
        <f t="shared" si="13"/>
        <v>11.4</v>
      </c>
      <c r="L91" s="52">
        <v>5.4</v>
      </c>
    </row>
    <row r="92" spans="1:12" ht="18.75" x14ac:dyDescent="0.3">
      <c r="A92" s="62">
        <v>71</v>
      </c>
      <c r="B92" s="49" t="s">
        <v>138</v>
      </c>
      <c r="C92" s="66" t="s">
        <v>68</v>
      </c>
      <c r="D92" s="65" t="s">
        <v>52</v>
      </c>
      <c r="E92" s="52">
        <f t="shared" si="7"/>
        <v>7.2</v>
      </c>
      <c r="F92" s="52">
        <f t="shared" si="8"/>
        <v>7.7</v>
      </c>
      <c r="G92" s="52">
        <f t="shared" si="9"/>
        <v>8.1999999999999993</v>
      </c>
      <c r="H92" s="52">
        <f t="shared" si="10"/>
        <v>8.4</v>
      </c>
      <c r="I92" s="52">
        <f t="shared" si="11"/>
        <v>8.8000000000000007</v>
      </c>
      <c r="J92" s="52">
        <f t="shared" si="12"/>
        <v>10.7</v>
      </c>
      <c r="K92" s="52">
        <f t="shared" si="13"/>
        <v>13.2</v>
      </c>
      <c r="L92" s="52">
        <v>7.2</v>
      </c>
    </row>
    <row r="93" spans="1:12" ht="18.75" x14ac:dyDescent="0.3">
      <c r="A93" s="48">
        <v>72</v>
      </c>
      <c r="B93" s="49" t="s">
        <v>140</v>
      </c>
      <c r="C93" s="53" t="s">
        <v>35</v>
      </c>
      <c r="D93" s="51" t="s">
        <v>141</v>
      </c>
      <c r="E93" s="52">
        <f t="shared" si="7"/>
        <v>6.5</v>
      </c>
      <c r="F93" s="52">
        <f t="shared" si="8"/>
        <v>7</v>
      </c>
      <c r="G93" s="52">
        <f t="shared" si="9"/>
        <v>7.5</v>
      </c>
      <c r="H93" s="52">
        <f t="shared" si="10"/>
        <v>7.7</v>
      </c>
      <c r="I93" s="52">
        <f t="shared" si="11"/>
        <v>8.1</v>
      </c>
      <c r="J93" s="52">
        <f t="shared" si="12"/>
        <v>10</v>
      </c>
      <c r="K93" s="52">
        <f t="shared" si="13"/>
        <v>12.5</v>
      </c>
      <c r="L93" s="52">
        <v>6.5</v>
      </c>
    </row>
    <row r="94" spans="1:12" ht="18.75" x14ac:dyDescent="0.3">
      <c r="A94" s="62">
        <v>73</v>
      </c>
      <c r="B94" s="49" t="s">
        <v>142</v>
      </c>
      <c r="C94" s="64" t="s">
        <v>29</v>
      </c>
      <c r="D94" s="65" t="s">
        <v>143</v>
      </c>
      <c r="E94" s="52">
        <f t="shared" si="7"/>
        <v>3.1</v>
      </c>
      <c r="F94" s="52">
        <f t="shared" si="8"/>
        <v>3.6</v>
      </c>
      <c r="G94" s="52">
        <f t="shared" si="9"/>
        <v>4.0999999999999996</v>
      </c>
      <c r="H94" s="52">
        <f t="shared" si="10"/>
        <v>4.3</v>
      </c>
      <c r="I94" s="52">
        <f t="shared" si="11"/>
        <v>4.7</v>
      </c>
      <c r="J94" s="52">
        <f t="shared" si="12"/>
        <v>6.6</v>
      </c>
      <c r="K94" s="52">
        <f t="shared" si="13"/>
        <v>9.1</v>
      </c>
      <c r="L94" s="52">
        <v>3.1</v>
      </c>
    </row>
    <row r="95" spans="1:12" ht="18.75" x14ac:dyDescent="0.3">
      <c r="A95" s="48">
        <v>74</v>
      </c>
      <c r="B95" s="49" t="s">
        <v>142</v>
      </c>
      <c r="C95" s="66" t="s">
        <v>32</v>
      </c>
      <c r="D95" s="65" t="s">
        <v>49</v>
      </c>
      <c r="E95" s="52">
        <f t="shared" si="7"/>
        <v>6.6</v>
      </c>
      <c r="F95" s="52">
        <f t="shared" si="8"/>
        <v>7.1</v>
      </c>
      <c r="G95" s="52">
        <f t="shared" si="9"/>
        <v>7.6</v>
      </c>
      <c r="H95" s="52">
        <f t="shared" si="10"/>
        <v>7.8</v>
      </c>
      <c r="I95" s="52">
        <f t="shared" si="11"/>
        <v>8.1999999999999993</v>
      </c>
      <c r="J95" s="52">
        <f t="shared" si="12"/>
        <v>10.1</v>
      </c>
      <c r="K95" s="52">
        <f t="shared" si="13"/>
        <v>12.6</v>
      </c>
      <c r="L95" s="52">
        <v>6.6</v>
      </c>
    </row>
    <row r="96" spans="1:12" ht="18.75" x14ac:dyDescent="0.3">
      <c r="A96" s="62">
        <v>75</v>
      </c>
      <c r="B96" s="49" t="s">
        <v>144</v>
      </c>
      <c r="C96" s="66" t="s">
        <v>35</v>
      </c>
      <c r="D96" s="65" t="s">
        <v>145</v>
      </c>
      <c r="E96" s="52">
        <f t="shared" si="7"/>
        <v>9.1999999999999993</v>
      </c>
      <c r="F96" s="52">
        <f>E96+$M$15</f>
        <v>9.6999999999999993</v>
      </c>
      <c r="G96" s="52">
        <f>E96+$M$18</f>
        <v>10.199999999999999</v>
      </c>
      <c r="H96" s="52">
        <f>E96+$N$18</f>
        <v>10.399999999999999</v>
      </c>
      <c r="I96" s="52">
        <f>E96+$O$18</f>
        <v>10.799999999999999</v>
      </c>
      <c r="J96" s="52">
        <f>E96+$P$18</f>
        <v>12.7</v>
      </c>
      <c r="K96" s="52">
        <f>E96+$Q$18</f>
        <v>15.2</v>
      </c>
      <c r="L96" s="52">
        <v>9.1999999999999993</v>
      </c>
    </row>
    <row r="97" spans="1:12" ht="37.5" x14ac:dyDescent="0.3">
      <c r="A97" s="48">
        <v>76</v>
      </c>
      <c r="B97" s="49" t="s">
        <v>146</v>
      </c>
      <c r="C97" s="64" t="s">
        <v>29</v>
      </c>
      <c r="D97" s="65" t="s">
        <v>30</v>
      </c>
      <c r="E97" s="52">
        <f t="shared" si="7"/>
        <v>7.6</v>
      </c>
      <c r="F97" s="52">
        <f t="shared" si="8"/>
        <v>8.1</v>
      </c>
      <c r="G97" s="52">
        <f t="shared" si="9"/>
        <v>8.6</v>
      </c>
      <c r="H97" s="52">
        <f t="shared" si="10"/>
        <v>8.7999999999999989</v>
      </c>
      <c r="I97" s="52">
        <f t="shared" si="11"/>
        <v>9.1999999999999993</v>
      </c>
      <c r="J97" s="52">
        <f t="shared" si="12"/>
        <v>11.1</v>
      </c>
      <c r="K97" s="52">
        <f t="shared" si="13"/>
        <v>13.6</v>
      </c>
      <c r="L97" s="52">
        <v>7.6</v>
      </c>
    </row>
    <row r="98" spans="1:12" ht="37.5" x14ac:dyDescent="0.3">
      <c r="A98" s="62">
        <v>77</v>
      </c>
      <c r="B98" s="49" t="s">
        <v>147</v>
      </c>
      <c r="C98" s="53" t="s">
        <v>29</v>
      </c>
      <c r="D98" s="51" t="s">
        <v>30</v>
      </c>
      <c r="E98" s="52">
        <f t="shared" si="7"/>
        <v>7.6</v>
      </c>
      <c r="F98" s="52">
        <f t="shared" si="8"/>
        <v>8.1</v>
      </c>
      <c r="G98" s="52">
        <f t="shared" si="9"/>
        <v>8.6</v>
      </c>
      <c r="H98" s="52">
        <f t="shared" si="10"/>
        <v>8.7999999999999989</v>
      </c>
      <c r="I98" s="52">
        <f t="shared" si="11"/>
        <v>9.1999999999999993</v>
      </c>
      <c r="J98" s="52">
        <f t="shared" si="12"/>
        <v>11.1</v>
      </c>
      <c r="K98" s="52">
        <f t="shared" si="13"/>
        <v>13.6</v>
      </c>
      <c r="L98" s="52">
        <v>7.6</v>
      </c>
    </row>
    <row r="99" spans="1:12" ht="18.75" x14ac:dyDescent="0.3">
      <c r="A99" s="48">
        <v>78</v>
      </c>
      <c r="B99" s="49" t="s">
        <v>148</v>
      </c>
      <c r="C99" s="53" t="s">
        <v>35</v>
      </c>
      <c r="D99" s="51" t="s">
        <v>149</v>
      </c>
      <c r="E99" s="52">
        <f t="shared" si="7"/>
        <v>9.3000000000000007</v>
      </c>
      <c r="F99" s="52">
        <f t="shared" si="8"/>
        <v>9.8000000000000007</v>
      </c>
      <c r="G99" s="52">
        <f t="shared" si="9"/>
        <v>10.3</v>
      </c>
      <c r="H99" s="52">
        <f t="shared" si="10"/>
        <v>10.5</v>
      </c>
      <c r="I99" s="52">
        <f t="shared" si="11"/>
        <v>10.9</v>
      </c>
      <c r="J99" s="52">
        <f t="shared" si="12"/>
        <v>12.8</v>
      </c>
      <c r="K99" s="52">
        <f t="shared" si="13"/>
        <v>15.3</v>
      </c>
      <c r="L99" s="52">
        <v>9.3000000000000007</v>
      </c>
    </row>
    <row r="100" spans="1:12" ht="18.75" x14ac:dyDescent="0.3">
      <c r="A100" s="62">
        <v>79</v>
      </c>
      <c r="B100" s="49" t="s">
        <v>150</v>
      </c>
      <c r="C100" s="53" t="s">
        <v>35</v>
      </c>
      <c r="D100" s="51" t="s">
        <v>66</v>
      </c>
      <c r="E100" s="52">
        <f t="shared" si="7"/>
        <v>5.9</v>
      </c>
      <c r="F100" s="52">
        <f t="shared" si="8"/>
        <v>6.4</v>
      </c>
      <c r="G100" s="52">
        <f t="shared" si="9"/>
        <v>6.9</v>
      </c>
      <c r="H100" s="52">
        <f t="shared" si="10"/>
        <v>7.1000000000000005</v>
      </c>
      <c r="I100" s="52">
        <f t="shared" si="11"/>
        <v>7.5</v>
      </c>
      <c r="J100" s="52">
        <f t="shared" si="12"/>
        <v>9.4</v>
      </c>
      <c r="K100" s="52">
        <f t="shared" si="13"/>
        <v>11.9</v>
      </c>
      <c r="L100" s="52">
        <v>5.9</v>
      </c>
    </row>
    <row r="101" spans="1:12" ht="18.75" x14ac:dyDescent="0.3">
      <c r="A101" s="48">
        <v>80</v>
      </c>
      <c r="B101" s="49" t="s">
        <v>151</v>
      </c>
      <c r="C101" s="53" t="s">
        <v>29</v>
      </c>
      <c r="D101" s="51" t="s">
        <v>48</v>
      </c>
      <c r="E101" s="52">
        <f t="shared" si="7"/>
        <v>2.6</v>
      </c>
      <c r="F101" s="52">
        <f t="shared" si="8"/>
        <v>3.1</v>
      </c>
      <c r="G101" s="52">
        <f t="shared" si="9"/>
        <v>3.6</v>
      </c>
      <c r="H101" s="52">
        <f t="shared" si="10"/>
        <v>3.8</v>
      </c>
      <c r="I101" s="52">
        <f t="shared" si="11"/>
        <v>4.2</v>
      </c>
      <c r="J101" s="52">
        <f t="shared" si="12"/>
        <v>6.1</v>
      </c>
      <c r="K101" s="52">
        <f t="shared" si="13"/>
        <v>8.6</v>
      </c>
      <c r="L101" s="52">
        <v>2.6</v>
      </c>
    </row>
    <row r="102" spans="1:12" ht="18.75" x14ac:dyDescent="0.3">
      <c r="A102" s="62">
        <v>81</v>
      </c>
      <c r="B102" s="49" t="s">
        <v>151</v>
      </c>
      <c r="C102" s="66" t="s">
        <v>32</v>
      </c>
      <c r="D102" s="65" t="s">
        <v>49</v>
      </c>
      <c r="E102" s="52">
        <f t="shared" si="7"/>
        <v>5.9</v>
      </c>
      <c r="F102" s="52">
        <f t="shared" si="8"/>
        <v>6.4</v>
      </c>
      <c r="G102" s="52">
        <f t="shared" si="9"/>
        <v>6.9</v>
      </c>
      <c r="H102" s="52">
        <f t="shared" si="10"/>
        <v>7.1000000000000005</v>
      </c>
      <c r="I102" s="52">
        <f t="shared" si="11"/>
        <v>7.5</v>
      </c>
      <c r="J102" s="52">
        <f t="shared" si="12"/>
        <v>9.4</v>
      </c>
      <c r="K102" s="52">
        <f t="shared" si="13"/>
        <v>11.9</v>
      </c>
      <c r="L102" s="52">
        <v>5.9</v>
      </c>
    </row>
    <row r="103" spans="1:12" ht="18.75" x14ac:dyDescent="0.3">
      <c r="A103" s="48">
        <v>82</v>
      </c>
      <c r="B103" s="49" t="s">
        <v>151</v>
      </c>
      <c r="C103" s="66" t="s">
        <v>68</v>
      </c>
      <c r="D103" s="65" t="s">
        <v>152</v>
      </c>
      <c r="E103" s="52">
        <f t="shared" si="7"/>
        <v>7.9</v>
      </c>
      <c r="F103" s="52">
        <f>E103+$M$15</f>
        <v>8.4</v>
      </c>
      <c r="G103" s="52">
        <f>E103+$M$18</f>
        <v>8.9</v>
      </c>
      <c r="H103" s="52">
        <f>E103+$N$18</f>
        <v>9.1</v>
      </c>
      <c r="I103" s="52">
        <f>E103+$O$18</f>
        <v>9.5</v>
      </c>
      <c r="J103" s="52">
        <f>E103+$P$18</f>
        <v>11.4</v>
      </c>
      <c r="K103" s="52">
        <f>E103+$Q$18</f>
        <v>13.9</v>
      </c>
      <c r="L103" s="52">
        <v>7.9</v>
      </c>
    </row>
    <row r="104" spans="1:12" ht="18.75" x14ac:dyDescent="0.3">
      <c r="A104" s="62">
        <v>83</v>
      </c>
      <c r="B104" s="49" t="s">
        <v>153</v>
      </c>
      <c r="C104" s="66" t="s">
        <v>35</v>
      </c>
      <c r="D104" s="65" t="s">
        <v>111</v>
      </c>
      <c r="E104" s="52">
        <f t="shared" si="7"/>
        <v>5.5</v>
      </c>
      <c r="F104" s="52">
        <f t="shared" si="8"/>
        <v>6</v>
      </c>
      <c r="G104" s="52">
        <f t="shared" si="9"/>
        <v>6.5</v>
      </c>
      <c r="H104" s="52">
        <f t="shared" si="10"/>
        <v>6.7</v>
      </c>
      <c r="I104" s="52">
        <f t="shared" si="11"/>
        <v>7.1</v>
      </c>
      <c r="J104" s="52">
        <f t="shared" si="12"/>
        <v>9</v>
      </c>
      <c r="K104" s="52">
        <f t="shared" si="13"/>
        <v>11.5</v>
      </c>
      <c r="L104" s="52">
        <v>5.5</v>
      </c>
    </row>
    <row r="105" spans="1:12" ht="36.75" x14ac:dyDescent="0.3">
      <c r="A105" s="48">
        <v>84</v>
      </c>
      <c r="B105" s="49" t="s">
        <v>153</v>
      </c>
      <c r="C105" s="68" t="s">
        <v>99</v>
      </c>
      <c r="D105" s="65" t="s">
        <v>154</v>
      </c>
      <c r="E105" s="52">
        <f t="shared" si="7"/>
        <v>7</v>
      </c>
      <c r="F105" s="52">
        <f t="shared" si="8"/>
        <v>7.5</v>
      </c>
      <c r="G105" s="52">
        <f t="shared" si="9"/>
        <v>8</v>
      </c>
      <c r="H105" s="52">
        <f t="shared" si="10"/>
        <v>8.1999999999999993</v>
      </c>
      <c r="I105" s="52">
        <f t="shared" si="11"/>
        <v>8.6</v>
      </c>
      <c r="J105" s="52">
        <f t="shared" si="12"/>
        <v>10.5</v>
      </c>
      <c r="K105" s="52">
        <f t="shared" si="13"/>
        <v>13</v>
      </c>
      <c r="L105" s="52">
        <v>7</v>
      </c>
    </row>
    <row r="106" spans="1:12" ht="18.75" x14ac:dyDescent="0.3">
      <c r="A106" s="62">
        <v>85</v>
      </c>
      <c r="B106" s="49" t="s">
        <v>155</v>
      </c>
      <c r="C106" s="68" t="s">
        <v>35</v>
      </c>
      <c r="D106" s="65" t="s">
        <v>44</v>
      </c>
      <c r="E106" s="52">
        <f t="shared" si="7"/>
        <v>7</v>
      </c>
      <c r="F106" s="52">
        <f t="shared" si="8"/>
        <v>7.5</v>
      </c>
      <c r="G106" s="52">
        <f t="shared" si="9"/>
        <v>8</v>
      </c>
      <c r="H106" s="52">
        <f t="shared" si="10"/>
        <v>8.1999999999999993</v>
      </c>
      <c r="I106" s="52">
        <f t="shared" si="11"/>
        <v>8.6</v>
      </c>
      <c r="J106" s="52">
        <f t="shared" si="12"/>
        <v>10.5</v>
      </c>
      <c r="K106" s="52">
        <f t="shared" si="13"/>
        <v>13</v>
      </c>
      <c r="L106" s="52">
        <v>7</v>
      </c>
    </row>
    <row r="107" spans="1:12" ht="18.75" x14ac:dyDescent="0.3">
      <c r="A107" s="48">
        <v>86</v>
      </c>
      <c r="B107" s="49" t="s">
        <v>156</v>
      </c>
      <c r="C107" s="66" t="s">
        <v>29</v>
      </c>
      <c r="D107" s="65" t="s">
        <v>157</v>
      </c>
      <c r="E107" s="52">
        <f t="shared" si="7"/>
        <v>1.9</v>
      </c>
      <c r="F107" s="52">
        <f t="shared" si="8"/>
        <v>2.4</v>
      </c>
      <c r="G107" s="52">
        <f t="shared" si="9"/>
        <v>2.9</v>
      </c>
      <c r="H107" s="52">
        <f t="shared" si="10"/>
        <v>3.0999999999999996</v>
      </c>
      <c r="I107" s="52">
        <f t="shared" si="11"/>
        <v>3.5</v>
      </c>
      <c r="J107" s="52">
        <f t="shared" si="12"/>
        <v>5.4</v>
      </c>
      <c r="K107" s="52">
        <f t="shared" si="13"/>
        <v>7.9</v>
      </c>
      <c r="L107" s="52">
        <v>1.9</v>
      </c>
    </row>
    <row r="108" spans="1:12" ht="18.75" x14ac:dyDescent="0.3">
      <c r="A108" s="62">
        <v>87</v>
      </c>
      <c r="B108" s="49" t="s">
        <v>156</v>
      </c>
      <c r="C108" s="53" t="s">
        <v>32</v>
      </c>
      <c r="D108" s="51" t="s">
        <v>52</v>
      </c>
      <c r="E108" s="52">
        <f t="shared" si="7"/>
        <v>5.9</v>
      </c>
      <c r="F108" s="52">
        <f t="shared" si="8"/>
        <v>6.4</v>
      </c>
      <c r="G108" s="52">
        <f>E108+$M$18</f>
        <v>6.9</v>
      </c>
      <c r="H108" s="52">
        <f t="shared" si="10"/>
        <v>7.1000000000000005</v>
      </c>
      <c r="I108" s="52">
        <f t="shared" si="11"/>
        <v>7.5</v>
      </c>
      <c r="J108" s="52">
        <f t="shared" si="12"/>
        <v>9.4</v>
      </c>
      <c r="K108" s="52">
        <f t="shared" si="13"/>
        <v>11.9</v>
      </c>
      <c r="L108" s="52">
        <v>5.9</v>
      </c>
    </row>
    <row r="109" spans="1:12" ht="18.75" x14ac:dyDescent="0.3">
      <c r="A109" s="48">
        <v>88</v>
      </c>
      <c r="B109" s="49" t="s">
        <v>156</v>
      </c>
      <c r="C109" s="53" t="s">
        <v>68</v>
      </c>
      <c r="D109" s="51" t="s">
        <v>158</v>
      </c>
      <c r="E109" s="52">
        <f t="shared" si="7"/>
        <v>7.2</v>
      </c>
      <c r="F109" s="52">
        <f>E109+$M$15</f>
        <v>7.7</v>
      </c>
      <c r="G109" s="52">
        <f>E109+$M$18</f>
        <v>8.1999999999999993</v>
      </c>
      <c r="H109" s="52">
        <f>E109+$N$18</f>
        <v>8.4</v>
      </c>
      <c r="I109" s="52">
        <f>E109+$O$18</f>
        <v>8.8000000000000007</v>
      </c>
      <c r="J109" s="52">
        <f>E109+$P$18</f>
        <v>10.7</v>
      </c>
      <c r="K109" s="52">
        <f>E109+$Q$18</f>
        <v>13.2</v>
      </c>
      <c r="L109" s="52">
        <v>7.2</v>
      </c>
    </row>
    <row r="110" spans="1:12" ht="18.75" x14ac:dyDescent="0.3">
      <c r="A110" s="62">
        <v>89</v>
      </c>
      <c r="B110" s="49" t="s">
        <v>159</v>
      </c>
      <c r="C110" s="68" t="s">
        <v>35</v>
      </c>
      <c r="D110" s="51" t="s">
        <v>52</v>
      </c>
      <c r="E110" s="52">
        <f t="shared" si="7"/>
        <v>9.1</v>
      </c>
      <c r="F110" s="52">
        <f>E110+$M$15</f>
        <v>9.6</v>
      </c>
      <c r="G110" s="52">
        <f>E110+$M$18</f>
        <v>10.1</v>
      </c>
      <c r="H110" s="52">
        <f>E110+$N$18</f>
        <v>10.299999999999999</v>
      </c>
      <c r="I110" s="52">
        <f>E110+$O$18</f>
        <v>10.7</v>
      </c>
      <c r="J110" s="52">
        <f>E110+$P$18</f>
        <v>12.6</v>
      </c>
      <c r="K110" s="52">
        <f>E110+$Q$18</f>
        <v>15.1</v>
      </c>
      <c r="L110" s="52">
        <v>9.1</v>
      </c>
    </row>
    <row r="111" spans="1:12" ht="18.75" x14ac:dyDescent="0.3">
      <c r="A111" s="48">
        <v>90</v>
      </c>
      <c r="B111" s="49" t="s">
        <v>160</v>
      </c>
      <c r="C111" s="68" t="s">
        <v>35</v>
      </c>
      <c r="D111" s="51" t="s">
        <v>44</v>
      </c>
      <c r="E111" s="52">
        <f t="shared" si="7"/>
        <v>6.2</v>
      </c>
      <c r="F111" s="52">
        <f>E111+$M$15</f>
        <v>6.7</v>
      </c>
      <c r="G111" s="52">
        <f>E111+$M$18</f>
        <v>7.2</v>
      </c>
      <c r="H111" s="52">
        <f>E111+$N$18</f>
        <v>7.4</v>
      </c>
      <c r="I111" s="52">
        <f>E111+$O$18</f>
        <v>7.8000000000000007</v>
      </c>
      <c r="J111" s="52">
        <f>E111+$P$18</f>
        <v>9.6999999999999993</v>
      </c>
      <c r="K111" s="52">
        <f>E111+$Q$18</f>
        <v>12.2</v>
      </c>
      <c r="L111" s="52">
        <v>6.2</v>
      </c>
    </row>
    <row r="112" spans="1:12" ht="18.75" x14ac:dyDescent="0.3">
      <c r="A112" s="62">
        <v>91</v>
      </c>
      <c r="B112" s="49" t="s">
        <v>161</v>
      </c>
      <c r="C112" s="53" t="s">
        <v>32</v>
      </c>
      <c r="D112" s="51" t="s">
        <v>52</v>
      </c>
      <c r="E112" s="52">
        <f t="shared" si="7"/>
        <v>5.9</v>
      </c>
      <c r="F112" s="52">
        <f t="shared" si="8"/>
        <v>6.4</v>
      </c>
      <c r="G112" s="52">
        <f t="shared" si="9"/>
        <v>6.9</v>
      </c>
      <c r="H112" s="52">
        <f t="shared" si="10"/>
        <v>7.1000000000000005</v>
      </c>
      <c r="I112" s="52">
        <f t="shared" si="11"/>
        <v>7.5</v>
      </c>
      <c r="J112" s="52">
        <f t="shared" si="12"/>
        <v>9.4</v>
      </c>
      <c r="K112" s="52">
        <f t="shared" si="13"/>
        <v>11.9</v>
      </c>
      <c r="L112" s="52">
        <v>5.9</v>
      </c>
    </row>
    <row r="113" spans="1:12" ht="18.75" x14ac:dyDescent="0.3">
      <c r="A113" s="48">
        <v>92</v>
      </c>
      <c r="B113" s="49" t="s">
        <v>161</v>
      </c>
      <c r="C113" s="53" t="s">
        <v>68</v>
      </c>
      <c r="D113" s="51" t="s">
        <v>158</v>
      </c>
      <c r="E113" s="52">
        <f t="shared" si="7"/>
        <v>7.2</v>
      </c>
      <c r="F113" s="52">
        <f t="shared" si="8"/>
        <v>7.7</v>
      </c>
      <c r="G113" s="52">
        <f t="shared" si="9"/>
        <v>8.1999999999999993</v>
      </c>
      <c r="H113" s="52">
        <f t="shared" si="10"/>
        <v>8.4</v>
      </c>
      <c r="I113" s="52">
        <f t="shared" si="11"/>
        <v>8.8000000000000007</v>
      </c>
      <c r="J113" s="52">
        <f t="shared" si="12"/>
        <v>10.7</v>
      </c>
      <c r="K113" s="52">
        <f t="shared" si="13"/>
        <v>13.2</v>
      </c>
      <c r="L113" s="52">
        <v>7.2</v>
      </c>
    </row>
    <row r="114" spans="1:12" ht="26.25" customHeight="1" x14ac:dyDescent="0.3">
      <c r="A114" s="62">
        <v>93</v>
      </c>
      <c r="B114" s="49" t="s">
        <v>162</v>
      </c>
      <c r="C114" s="66" t="s">
        <v>29</v>
      </c>
      <c r="D114" s="51" t="s">
        <v>44</v>
      </c>
      <c r="E114" s="52">
        <f t="shared" si="7"/>
        <v>4.5</v>
      </c>
      <c r="F114" s="52">
        <f t="shared" si="8"/>
        <v>5</v>
      </c>
      <c r="G114" s="52">
        <f t="shared" si="9"/>
        <v>5.5</v>
      </c>
      <c r="H114" s="52">
        <f t="shared" si="10"/>
        <v>5.7</v>
      </c>
      <c r="I114" s="52">
        <f t="shared" si="11"/>
        <v>6.1</v>
      </c>
      <c r="J114" s="52">
        <f t="shared" si="12"/>
        <v>8</v>
      </c>
      <c r="K114" s="52">
        <f t="shared" si="13"/>
        <v>10.5</v>
      </c>
      <c r="L114" s="52">
        <v>4.5</v>
      </c>
    </row>
    <row r="115" spans="1:12" ht="18.75" x14ac:dyDescent="0.3">
      <c r="A115" s="48">
        <v>94</v>
      </c>
      <c r="B115" s="49" t="s">
        <v>162</v>
      </c>
      <c r="C115" s="53" t="s">
        <v>32</v>
      </c>
      <c r="D115" s="51" t="s">
        <v>119</v>
      </c>
      <c r="E115" s="52">
        <f t="shared" si="7"/>
        <v>7.9</v>
      </c>
      <c r="F115" s="52">
        <f t="shared" si="8"/>
        <v>8.4</v>
      </c>
      <c r="G115" s="52">
        <f t="shared" si="9"/>
        <v>8.9</v>
      </c>
      <c r="H115" s="52">
        <f t="shared" si="10"/>
        <v>9.1</v>
      </c>
      <c r="I115" s="52">
        <f t="shared" si="11"/>
        <v>9.5</v>
      </c>
      <c r="J115" s="52">
        <f t="shared" si="12"/>
        <v>11.4</v>
      </c>
      <c r="K115" s="52">
        <f t="shared" si="13"/>
        <v>13.9</v>
      </c>
      <c r="L115" s="52">
        <v>7.9</v>
      </c>
    </row>
    <row r="116" spans="1:12" ht="18.75" x14ac:dyDescent="0.3">
      <c r="A116" s="62">
        <v>95</v>
      </c>
      <c r="B116" s="49" t="s">
        <v>162</v>
      </c>
      <c r="C116" s="53" t="s">
        <v>68</v>
      </c>
      <c r="D116" s="51" t="s">
        <v>87</v>
      </c>
      <c r="E116" s="52">
        <f t="shared" si="7"/>
        <v>9.6</v>
      </c>
      <c r="F116" s="52">
        <f>E116+$M$15</f>
        <v>10.1</v>
      </c>
      <c r="G116" s="52">
        <f>E116+$M$18</f>
        <v>10.6</v>
      </c>
      <c r="H116" s="52">
        <f>E116+$N$18</f>
        <v>10.799999999999999</v>
      </c>
      <c r="I116" s="52">
        <f>E116+$O$18</f>
        <v>11.2</v>
      </c>
      <c r="J116" s="52">
        <f>E116+$P$18</f>
        <v>13.1</v>
      </c>
      <c r="K116" s="52">
        <f>E116+$Q$18</f>
        <v>15.6</v>
      </c>
      <c r="L116" s="52">
        <v>9.6</v>
      </c>
    </row>
    <row r="117" spans="1:12" ht="18.75" x14ac:dyDescent="0.3">
      <c r="A117" s="48">
        <v>96</v>
      </c>
      <c r="B117" s="49" t="s">
        <v>163</v>
      </c>
      <c r="C117" s="66" t="s">
        <v>29</v>
      </c>
      <c r="D117" s="51" t="s">
        <v>164</v>
      </c>
      <c r="E117" s="52">
        <f t="shared" si="7"/>
        <v>6.8</v>
      </c>
      <c r="F117" s="52">
        <f t="shared" si="8"/>
        <v>7.3</v>
      </c>
      <c r="G117" s="52">
        <f t="shared" si="9"/>
        <v>7.8</v>
      </c>
      <c r="H117" s="52">
        <f t="shared" si="10"/>
        <v>8</v>
      </c>
      <c r="I117" s="52">
        <f t="shared" si="11"/>
        <v>8.4</v>
      </c>
      <c r="J117" s="52">
        <f t="shared" si="12"/>
        <v>10.3</v>
      </c>
      <c r="K117" s="52">
        <f t="shared" si="13"/>
        <v>12.8</v>
      </c>
      <c r="L117" s="52">
        <v>6.8</v>
      </c>
    </row>
    <row r="118" spans="1:12" ht="18.75" x14ac:dyDescent="0.3">
      <c r="A118" s="62">
        <v>97</v>
      </c>
      <c r="B118" s="49" t="s">
        <v>163</v>
      </c>
      <c r="C118" s="53" t="s">
        <v>32</v>
      </c>
      <c r="D118" s="51" t="s">
        <v>44</v>
      </c>
      <c r="E118" s="52">
        <f t="shared" si="7"/>
        <v>8.4</v>
      </c>
      <c r="F118" s="52">
        <f t="shared" si="8"/>
        <v>8.9</v>
      </c>
      <c r="G118" s="52">
        <f t="shared" si="9"/>
        <v>9.4</v>
      </c>
      <c r="H118" s="52">
        <f t="shared" si="10"/>
        <v>9.6</v>
      </c>
      <c r="I118" s="52">
        <f t="shared" si="11"/>
        <v>10</v>
      </c>
      <c r="J118" s="52">
        <f t="shared" si="12"/>
        <v>11.9</v>
      </c>
      <c r="K118" s="52">
        <f t="shared" si="13"/>
        <v>14.4</v>
      </c>
      <c r="L118" s="52">
        <v>8.4</v>
      </c>
    </row>
    <row r="119" spans="1:12" ht="18.75" x14ac:dyDescent="0.3">
      <c r="A119" s="48">
        <v>98</v>
      </c>
      <c r="B119" s="49" t="s">
        <v>165</v>
      </c>
      <c r="C119" s="53" t="s">
        <v>32</v>
      </c>
      <c r="D119" s="51" t="s">
        <v>49</v>
      </c>
      <c r="E119" s="52">
        <f t="shared" si="7"/>
        <v>7.1</v>
      </c>
      <c r="F119" s="52">
        <f t="shared" si="8"/>
        <v>7.6</v>
      </c>
      <c r="G119" s="52">
        <f t="shared" si="9"/>
        <v>8.1</v>
      </c>
      <c r="H119" s="52">
        <f t="shared" si="10"/>
        <v>8.2999999999999989</v>
      </c>
      <c r="I119" s="52">
        <f t="shared" si="11"/>
        <v>8.6999999999999993</v>
      </c>
      <c r="J119" s="52">
        <f t="shared" si="12"/>
        <v>10.6</v>
      </c>
      <c r="K119" s="52">
        <f t="shared" si="13"/>
        <v>13.1</v>
      </c>
      <c r="L119" s="52">
        <v>7.1</v>
      </c>
    </row>
    <row r="120" spans="1:12" ht="18.75" x14ac:dyDescent="0.3">
      <c r="A120" s="62">
        <v>99</v>
      </c>
      <c r="B120" s="49" t="s">
        <v>166</v>
      </c>
      <c r="C120" s="66" t="s">
        <v>29</v>
      </c>
      <c r="D120" s="51" t="s">
        <v>44</v>
      </c>
      <c r="E120" s="52">
        <f t="shared" si="7"/>
        <v>4</v>
      </c>
      <c r="F120" s="52">
        <f t="shared" si="8"/>
        <v>4.5</v>
      </c>
      <c r="G120" s="52">
        <f t="shared" si="9"/>
        <v>5</v>
      </c>
      <c r="H120" s="52">
        <f t="shared" si="10"/>
        <v>5.2</v>
      </c>
      <c r="I120" s="52">
        <f t="shared" si="11"/>
        <v>5.6</v>
      </c>
      <c r="J120" s="52">
        <f t="shared" si="12"/>
        <v>7.5</v>
      </c>
      <c r="K120" s="52">
        <f t="shared" si="13"/>
        <v>10</v>
      </c>
      <c r="L120" s="52">
        <v>4</v>
      </c>
    </row>
    <row r="121" spans="1:12" ht="18.75" x14ac:dyDescent="0.3">
      <c r="A121" s="48">
        <v>100</v>
      </c>
      <c r="B121" s="49" t="s">
        <v>166</v>
      </c>
      <c r="C121" s="53" t="s">
        <v>32</v>
      </c>
      <c r="D121" s="51" t="s">
        <v>103</v>
      </c>
      <c r="E121" s="52">
        <f t="shared" si="7"/>
        <v>5.9</v>
      </c>
      <c r="F121" s="52">
        <f t="shared" si="8"/>
        <v>6.4</v>
      </c>
      <c r="G121" s="52">
        <f t="shared" si="9"/>
        <v>6.9</v>
      </c>
      <c r="H121" s="52">
        <f t="shared" si="10"/>
        <v>7.1000000000000005</v>
      </c>
      <c r="I121" s="52">
        <f t="shared" si="11"/>
        <v>7.5</v>
      </c>
      <c r="J121" s="52">
        <f t="shared" si="12"/>
        <v>9.4</v>
      </c>
      <c r="K121" s="52">
        <f t="shared" si="13"/>
        <v>11.9</v>
      </c>
      <c r="L121" s="52">
        <v>5.9</v>
      </c>
    </row>
    <row r="122" spans="1:12" ht="18.75" x14ac:dyDescent="0.3">
      <c r="A122" s="62">
        <v>101</v>
      </c>
      <c r="B122" s="49" t="s">
        <v>167</v>
      </c>
      <c r="C122" s="53" t="s">
        <v>35</v>
      </c>
      <c r="D122" s="51" t="s">
        <v>44</v>
      </c>
      <c r="E122" s="52">
        <f t="shared" si="7"/>
        <v>7.2</v>
      </c>
      <c r="F122" s="52">
        <f t="shared" si="8"/>
        <v>7.7</v>
      </c>
      <c r="G122" s="52">
        <f t="shared" si="9"/>
        <v>8.1999999999999993</v>
      </c>
      <c r="H122" s="52">
        <f t="shared" si="10"/>
        <v>8.4</v>
      </c>
      <c r="I122" s="52">
        <f t="shared" si="11"/>
        <v>8.8000000000000007</v>
      </c>
      <c r="J122" s="52">
        <f t="shared" si="12"/>
        <v>10.7</v>
      </c>
      <c r="K122" s="52">
        <f t="shared" si="13"/>
        <v>13.2</v>
      </c>
      <c r="L122" s="52">
        <v>7.2</v>
      </c>
    </row>
    <row r="123" spans="1:12" ht="33" customHeight="1" x14ac:dyDescent="0.3">
      <c r="A123" s="48">
        <v>102</v>
      </c>
      <c r="B123" s="49" t="s">
        <v>168</v>
      </c>
      <c r="C123" s="53"/>
      <c r="D123" s="51"/>
      <c r="E123" s="52">
        <v>0.7</v>
      </c>
      <c r="F123" s="52"/>
      <c r="G123" s="52"/>
      <c r="H123" s="52"/>
      <c r="I123" s="52"/>
      <c r="J123" s="52"/>
      <c r="K123" s="52"/>
      <c r="L123" s="52"/>
    </row>
    <row r="124" spans="1:12" ht="33.75" customHeight="1" x14ac:dyDescent="0.3">
      <c r="A124" s="62">
        <v>103</v>
      </c>
      <c r="B124" s="49" t="s">
        <v>169</v>
      </c>
      <c r="C124" s="53"/>
      <c r="D124" s="51"/>
      <c r="E124" s="52">
        <v>1.1000000000000001</v>
      </c>
      <c r="F124" s="52"/>
      <c r="G124" s="52"/>
      <c r="H124" s="52"/>
      <c r="I124" s="52"/>
      <c r="J124" s="52"/>
      <c r="K124" s="52"/>
      <c r="L124" s="52"/>
    </row>
    <row r="125" spans="1:12" ht="18.75" x14ac:dyDescent="0.3">
      <c r="A125" s="48">
        <v>104</v>
      </c>
      <c r="B125" s="49" t="s">
        <v>170</v>
      </c>
      <c r="C125" s="53" t="s">
        <v>35</v>
      </c>
      <c r="D125" s="51" t="s">
        <v>134</v>
      </c>
      <c r="E125" s="52">
        <f t="shared" si="7"/>
        <v>5.9</v>
      </c>
      <c r="F125" s="52">
        <f t="shared" si="8"/>
        <v>6.4</v>
      </c>
      <c r="G125" s="52">
        <f t="shared" si="9"/>
        <v>6.9</v>
      </c>
      <c r="H125" s="52">
        <f t="shared" si="10"/>
        <v>7.1000000000000005</v>
      </c>
      <c r="I125" s="52">
        <f t="shared" si="11"/>
        <v>7.5</v>
      </c>
      <c r="J125" s="52">
        <f t="shared" si="12"/>
        <v>9.4</v>
      </c>
      <c r="K125" s="52">
        <f t="shared" si="13"/>
        <v>11.9</v>
      </c>
      <c r="L125" s="52">
        <v>5.9</v>
      </c>
    </row>
    <row r="126" spans="1:12" ht="18.75" x14ac:dyDescent="0.3">
      <c r="A126" s="62">
        <v>105</v>
      </c>
      <c r="B126" s="49" t="s">
        <v>171</v>
      </c>
      <c r="C126" s="53" t="s">
        <v>35</v>
      </c>
      <c r="D126" s="51" t="s">
        <v>132</v>
      </c>
      <c r="E126" s="52">
        <f t="shared" si="7"/>
        <v>7.9</v>
      </c>
      <c r="F126" s="52">
        <f t="shared" si="8"/>
        <v>8.4</v>
      </c>
      <c r="G126" s="52">
        <f t="shared" si="9"/>
        <v>8.9</v>
      </c>
      <c r="H126" s="52">
        <f t="shared" si="10"/>
        <v>9.1</v>
      </c>
      <c r="I126" s="52">
        <f t="shared" si="11"/>
        <v>9.5</v>
      </c>
      <c r="J126" s="52">
        <f t="shared" si="12"/>
        <v>11.4</v>
      </c>
      <c r="K126" s="52">
        <f t="shared" si="13"/>
        <v>13.9</v>
      </c>
      <c r="L126" s="52">
        <v>7.9</v>
      </c>
    </row>
    <row r="127" spans="1:12" ht="18.75" x14ac:dyDescent="0.3">
      <c r="A127" s="48">
        <v>106</v>
      </c>
      <c r="B127" s="49" t="s">
        <v>171</v>
      </c>
      <c r="C127" s="53" t="s">
        <v>26</v>
      </c>
      <c r="D127" s="51" t="s">
        <v>158</v>
      </c>
      <c r="E127" s="52">
        <f t="shared" si="7"/>
        <v>9</v>
      </c>
      <c r="F127" s="52">
        <f t="shared" si="8"/>
        <v>9.5</v>
      </c>
      <c r="G127" s="52">
        <f t="shared" si="9"/>
        <v>10</v>
      </c>
      <c r="H127" s="52">
        <f t="shared" si="10"/>
        <v>10.199999999999999</v>
      </c>
      <c r="I127" s="52">
        <f t="shared" si="11"/>
        <v>10.6</v>
      </c>
      <c r="J127" s="52">
        <f t="shared" si="12"/>
        <v>12.5</v>
      </c>
      <c r="K127" s="52">
        <f t="shared" si="13"/>
        <v>15</v>
      </c>
      <c r="L127" s="52">
        <v>9</v>
      </c>
    </row>
    <row r="128" spans="1:12" ht="18.75" x14ac:dyDescent="0.3">
      <c r="A128" s="62">
        <v>107</v>
      </c>
      <c r="B128" s="49" t="s">
        <v>172</v>
      </c>
      <c r="C128" s="50" t="s">
        <v>29</v>
      </c>
      <c r="D128" s="51" t="s">
        <v>143</v>
      </c>
      <c r="E128" s="52">
        <f t="shared" si="7"/>
        <v>8.3000000000000007</v>
      </c>
      <c r="F128" s="52">
        <f t="shared" si="8"/>
        <v>8.8000000000000007</v>
      </c>
      <c r="G128" s="52">
        <f t="shared" si="9"/>
        <v>9.3000000000000007</v>
      </c>
      <c r="H128" s="52">
        <f t="shared" si="10"/>
        <v>9.5</v>
      </c>
      <c r="I128" s="52">
        <f t="shared" si="11"/>
        <v>9.9</v>
      </c>
      <c r="J128" s="52">
        <f t="shared" si="12"/>
        <v>11.8</v>
      </c>
      <c r="K128" s="52">
        <f t="shared" si="13"/>
        <v>14.3</v>
      </c>
      <c r="L128" s="52">
        <v>8.3000000000000007</v>
      </c>
    </row>
    <row r="129" spans="1:12" ht="18.75" x14ac:dyDescent="0.3">
      <c r="A129" s="48">
        <v>108</v>
      </c>
      <c r="B129" s="49" t="s">
        <v>172</v>
      </c>
      <c r="C129" s="53" t="s">
        <v>32</v>
      </c>
      <c r="D129" s="51" t="s">
        <v>173</v>
      </c>
      <c r="E129" s="52">
        <f t="shared" si="7"/>
        <v>9.9</v>
      </c>
      <c r="F129" s="52">
        <f t="shared" si="8"/>
        <v>10.4</v>
      </c>
      <c r="G129" s="52">
        <f t="shared" si="9"/>
        <v>10.9</v>
      </c>
      <c r="H129" s="52">
        <f t="shared" si="10"/>
        <v>11.1</v>
      </c>
      <c r="I129" s="52">
        <f t="shared" si="11"/>
        <v>11.5</v>
      </c>
      <c r="J129" s="52">
        <f t="shared" si="12"/>
        <v>13.4</v>
      </c>
      <c r="K129" s="52">
        <f t="shared" si="13"/>
        <v>15.9</v>
      </c>
      <c r="L129" s="52">
        <v>9.9</v>
      </c>
    </row>
    <row r="130" spans="1:12" ht="18.75" x14ac:dyDescent="0.3">
      <c r="A130" s="62">
        <v>109</v>
      </c>
      <c r="B130" s="49" t="s">
        <v>174</v>
      </c>
      <c r="C130" s="50" t="s">
        <v>29</v>
      </c>
      <c r="D130" s="51" t="s">
        <v>158</v>
      </c>
      <c r="E130" s="52">
        <f t="shared" si="7"/>
        <v>12.3</v>
      </c>
      <c r="F130" s="52">
        <f>E130+$M$15</f>
        <v>12.8</v>
      </c>
      <c r="G130" s="52">
        <f>E130+$M$18</f>
        <v>13.3</v>
      </c>
      <c r="H130" s="52">
        <f>E130+$N$18</f>
        <v>13.5</v>
      </c>
      <c r="I130" s="52">
        <f>E130+$O$18</f>
        <v>13.9</v>
      </c>
      <c r="J130" s="52">
        <f>E130+$P$18</f>
        <v>15.8</v>
      </c>
      <c r="K130" s="52">
        <f>E130+$Q$18</f>
        <v>18.3</v>
      </c>
      <c r="L130" s="52">
        <v>12.3</v>
      </c>
    </row>
    <row r="131" spans="1:12" ht="18.75" x14ac:dyDescent="0.3">
      <c r="A131" s="48">
        <v>110</v>
      </c>
      <c r="B131" s="49" t="s">
        <v>175</v>
      </c>
      <c r="C131" s="50" t="s">
        <v>29</v>
      </c>
      <c r="D131" s="51" t="s">
        <v>158</v>
      </c>
      <c r="E131" s="52">
        <f>ROUND((L131*1)/1,1)*1</f>
        <v>16.5</v>
      </c>
      <c r="F131" s="52">
        <f t="shared" si="8"/>
        <v>17</v>
      </c>
      <c r="G131" s="52">
        <f t="shared" si="9"/>
        <v>17.5</v>
      </c>
      <c r="H131" s="52">
        <f t="shared" si="10"/>
        <v>17.7</v>
      </c>
      <c r="I131" s="52">
        <f t="shared" si="11"/>
        <v>18.100000000000001</v>
      </c>
      <c r="J131" s="52">
        <f t="shared" si="12"/>
        <v>20</v>
      </c>
      <c r="K131" s="52">
        <f t="shared" si="13"/>
        <v>22.5</v>
      </c>
      <c r="L131" s="52">
        <v>16.5</v>
      </c>
    </row>
    <row r="132" spans="1:12" ht="20.25" x14ac:dyDescent="0.3">
      <c r="A132" s="45" t="s">
        <v>176</v>
      </c>
      <c r="B132" s="46"/>
      <c r="C132" s="46"/>
      <c r="D132" s="46"/>
      <c r="E132" s="46"/>
      <c r="F132" s="46"/>
      <c r="G132" s="46"/>
      <c r="H132" s="46"/>
      <c r="I132" s="69"/>
      <c r="J132" s="70" t="str">
        <f>I6</f>
        <v>02.09.2025 г.</v>
      </c>
      <c r="K132" s="71"/>
    </row>
    <row r="133" spans="1:12" ht="20.25" x14ac:dyDescent="0.3">
      <c r="A133" s="72" t="s">
        <v>10</v>
      </c>
      <c r="B133" s="72" t="s">
        <v>11</v>
      </c>
      <c r="C133" s="72" t="s">
        <v>12</v>
      </c>
      <c r="D133" s="73" t="s">
        <v>177</v>
      </c>
      <c r="E133" s="74"/>
      <c r="F133" s="74"/>
      <c r="G133" s="74"/>
      <c r="H133" s="74"/>
      <c r="I133" s="74"/>
      <c r="J133" s="74"/>
      <c r="K133" s="75"/>
    </row>
    <row r="134" spans="1:12" ht="20.25" x14ac:dyDescent="0.3">
      <c r="A134" s="76">
        <v>111</v>
      </c>
      <c r="B134" s="77" t="s">
        <v>178</v>
      </c>
      <c r="C134" s="77" t="s">
        <v>179</v>
      </c>
      <c r="D134" s="78">
        <v>60</v>
      </c>
      <c r="E134" s="79"/>
      <c r="F134" s="79"/>
      <c r="G134" s="79"/>
      <c r="H134" s="79"/>
      <c r="I134" s="79"/>
      <c r="J134" s="79"/>
      <c r="K134" s="80"/>
    </row>
    <row r="135" spans="1:12" ht="20.25" x14ac:dyDescent="0.3">
      <c r="A135" s="76">
        <v>112</v>
      </c>
      <c r="B135" s="77" t="s">
        <v>178</v>
      </c>
      <c r="C135" s="77" t="s">
        <v>180</v>
      </c>
      <c r="D135" s="78">
        <v>65</v>
      </c>
      <c r="E135" s="79"/>
      <c r="F135" s="79"/>
      <c r="G135" s="79"/>
      <c r="H135" s="79"/>
      <c r="I135" s="79"/>
      <c r="J135" s="79"/>
      <c r="K135" s="80"/>
    </row>
    <row r="136" spans="1:12" ht="20.25" x14ac:dyDescent="0.3">
      <c r="A136" s="76">
        <v>113</v>
      </c>
      <c r="B136" s="77" t="s">
        <v>181</v>
      </c>
      <c r="C136" s="77" t="s">
        <v>179</v>
      </c>
      <c r="D136" s="78">
        <v>80</v>
      </c>
      <c r="E136" s="79"/>
      <c r="F136" s="79"/>
      <c r="G136" s="79"/>
      <c r="H136" s="79"/>
      <c r="I136" s="79"/>
      <c r="J136" s="79"/>
      <c r="K136" s="80"/>
    </row>
    <row r="137" spans="1:12" ht="20.25" x14ac:dyDescent="0.3">
      <c r="A137" s="76">
        <v>114</v>
      </c>
      <c r="B137" s="77" t="s">
        <v>181</v>
      </c>
      <c r="C137" s="77" t="s">
        <v>180</v>
      </c>
      <c r="D137" s="78">
        <v>90</v>
      </c>
      <c r="E137" s="79"/>
      <c r="F137" s="79"/>
      <c r="G137" s="79"/>
      <c r="H137" s="79"/>
      <c r="I137" s="79"/>
      <c r="J137" s="79"/>
      <c r="K137" s="80"/>
    </row>
    <row r="138" spans="1:12" ht="20.25" x14ac:dyDescent="0.3">
      <c r="A138" s="76">
        <v>115</v>
      </c>
      <c r="B138" s="77" t="s">
        <v>182</v>
      </c>
      <c r="C138" s="77" t="s">
        <v>179</v>
      </c>
      <c r="D138" s="78">
        <v>90</v>
      </c>
      <c r="E138" s="79"/>
      <c r="F138" s="79"/>
      <c r="G138" s="79"/>
      <c r="H138" s="79"/>
      <c r="I138" s="79"/>
      <c r="J138" s="79"/>
      <c r="K138" s="80"/>
    </row>
    <row r="139" spans="1:12" ht="20.25" x14ac:dyDescent="0.3">
      <c r="A139" s="76">
        <v>116</v>
      </c>
      <c r="B139" s="77" t="s">
        <v>182</v>
      </c>
      <c r="C139" s="77" t="s">
        <v>180</v>
      </c>
      <c r="D139" s="78">
        <v>100</v>
      </c>
      <c r="E139" s="79"/>
      <c r="F139" s="79"/>
      <c r="G139" s="79"/>
      <c r="H139" s="79"/>
      <c r="I139" s="79"/>
      <c r="J139" s="79"/>
      <c r="K139" s="80"/>
    </row>
    <row r="140" spans="1:12" ht="20.25" x14ac:dyDescent="0.3">
      <c r="A140" s="76">
        <v>117</v>
      </c>
      <c r="B140" s="77" t="s">
        <v>183</v>
      </c>
      <c r="C140" s="77" t="s">
        <v>179</v>
      </c>
      <c r="D140" s="78">
        <v>90</v>
      </c>
      <c r="E140" s="79"/>
      <c r="F140" s="79"/>
      <c r="G140" s="79"/>
      <c r="H140" s="79"/>
      <c r="I140" s="79"/>
      <c r="J140" s="79"/>
      <c r="K140" s="80"/>
    </row>
    <row r="141" spans="1:12" ht="20.25" x14ac:dyDescent="0.3">
      <c r="A141" s="76">
        <v>118</v>
      </c>
      <c r="B141" s="77" t="s">
        <v>183</v>
      </c>
      <c r="C141" s="77" t="s">
        <v>180</v>
      </c>
      <c r="D141" s="78">
        <v>120</v>
      </c>
      <c r="E141" s="79"/>
      <c r="F141" s="79"/>
      <c r="G141" s="79"/>
      <c r="H141" s="79"/>
      <c r="I141" s="79"/>
      <c r="J141" s="79"/>
      <c r="K141" s="80"/>
    </row>
    <row r="142" spans="1:12" ht="20.25" x14ac:dyDescent="0.3">
      <c r="A142" s="76">
        <v>119</v>
      </c>
      <c r="B142" s="77" t="s">
        <v>73</v>
      </c>
      <c r="C142" s="77" t="s">
        <v>179</v>
      </c>
      <c r="D142" s="78">
        <v>120</v>
      </c>
      <c r="E142" s="79"/>
      <c r="F142" s="79"/>
      <c r="G142" s="79"/>
      <c r="H142" s="79"/>
      <c r="I142" s="79"/>
      <c r="J142" s="79"/>
      <c r="K142" s="80"/>
    </row>
    <row r="143" spans="1:12" ht="20.25" x14ac:dyDescent="0.3">
      <c r="A143" s="76">
        <v>120</v>
      </c>
      <c r="B143" s="77" t="s">
        <v>110</v>
      </c>
      <c r="C143" s="77" t="s">
        <v>179</v>
      </c>
      <c r="D143" s="78">
        <v>300</v>
      </c>
      <c r="E143" s="79"/>
      <c r="F143" s="79"/>
      <c r="G143" s="79"/>
      <c r="H143" s="79"/>
      <c r="I143" s="79"/>
      <c r="J143" s="79"/>
      <c r="K143" s="80"/>
    </row>
    <row r="144" spans="1:12" ht="20.25" x14ac:dyDescent="0.3">
      <c r="A144" s="76"/>
      <c r="B144" s="49"/>
      <c r="C144" s="77"/>
      <c r="D144" s="78"/>
      <c r="E144" s="79"/>
      <c r="F144" s="79"/>
      <c r="G144" s="79"/>
      <c r="H144" s="79"/>
      <c r="I144" s="79"/>
      <c r="J144" s="79"/>
      <c r="K144" s="80"/>
    </row>
    <row r="146" spans="2:5" ht="15.75" x14ac:dyDescent="0.25">
      <c r="C146" s="13" t="s">
        <v>184</v>
      </c>
      <c r="D146" s="1"/>
      <c r="E146" s="1" t="s">
        <v>185</v>
      </c>
    </row>
    <row r="147" spans="2:5" ht="18.75" x14ac:dyDescent="0.3">
      <c r="B147" s="81"/>
    </row>
  </sheetData>
  <mergeCells count="36">
    <mergeCell ref="D141:K141"/>
    <mergeCell ref="D142:K142"/>
    <mergeCell ref="D143:K143"/>
    <mergeCell ref="D144:K144"/>
    <mergeCell ref="D135:K135"/>
    <mergeCell ref="D136:K136"/>
    <mergeCell ref="D137:K137"/>
    <mergeCell ref="D138:K138"/>
    <mergeCell ref="D139:K139"/>
    <mergeCell ref="D140:K140"/>
    <mergeCell ref="G64:K64"/>
    <mergeCell ref="L64:L65"/>
    <mergeCell ref="A132:H132"/>
    <mergeCell ref="J132:K132"/>
    <mergeCell ref="D133:K133"/>
    <mergeCell ref="D134:K134"/>
    <mergeCell ref="E15:E16"/>
    <mergeCell ref="F15:F16"/>
    <mergeCell ref="G15:K15"/>
    <mergeCell ref="A18:K18"/>
    <mergeCell ref="A64:A65"/>
    <mergeCell ref="B64:B65"/>
    <mergeCell ref="C64:C65"/>
    <mergeCell ref="D64:D65"/>
    <mergeCell ref="E64:E65"/>
    <mergeCell ref="F64:F65"/>
    <mergeCell ref="A8:K8"/>
    <mergeCell ref="A9:K9"/>
    <mergeCell ref="A10:K10"/>
    <mergeCell ref="E11:K11"/>
    <mergeCell ref="A12:A16"/>
    <mergeCell ref="B12:B16"/>
    <mergeCell ref="C12:C16"/>
    <mergeCell ref="D12:D16"/>
    <mergeCell ref="E12:K13"/>
    <mergeCell ref="F14:K14"/>
  </mergeCells>
  <printOptions horizontalCentered="1"/>
  <pageMargins left="0.70866141732283472" right="0" top="0.55118110236220474" bottom="0.35433070866141736" header="0.31496062992125984" footer="0.31496062992125984"/>
  <pageSetup paperSize="9" scale="51" orientation="portrait" verticalDpi="0" r:id="rId1"/>
  <rowBreaks count="3" manualBreakCount="3">
    <brk id="63" max="16383" man="1"/>
    <brk id="131" max="13" man="1"/>
    <brk id="146" max="13" man="1"/>
  </rowBreaks>
  <colBreaks count="1" manualBreakCount="1">
    <brk id="11" max="1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1" sqref="T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ПРЕЙСКУРАНТ с 020925</vt:lpstr>
      <vt:lpstr>Лист1</vt:lpstr>
      <vt:lpstr>'ПРЕЙСКУРАНТ с 020925'!Область_печати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2025-09-03T08:37:10Z</dcterms:modified>
</cp:coreProperties>
</file>