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Прейскурант на прод. п.п" sheetId="2" r:id="rId1"/>
    <sheet name="Лист1" sheetId="1" r:id="rId2"/>
  </sheets>
  <externalReferences>
    <externalReference r:id="rId3"/>
  </externalReferences>
  <definedNames>
    <definedName name="_xlnm._FilterDatabase" localSheetId="0" hidden="1">'Прейскурант на прод. п.п'!$J$40:$K$40</definedName>
    <definedName name="_xlnm.Print_Area" localSheetId="0">'Прейскурант на прод. п.п'!$A$1:$G$42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5" i="2" l="1"/>
  <c r="K40" i="2" s="1"/>
  <c r="F33" i="2"/>
  <c r="K38" i="2" s="1"/>
  <c r="F31" i="2"/>
  <c r="K36" i="2" s="1"/>
  <c r="F27" i="2"/>
  <c r="D27" i="2"/>
  <c r="F26" i="2"/>
  <c r="F25" i="2"/>
  <c r="D24" i="2"/>
  <c r="F24" i="2" s="1"/>
  <c r="F23" i="2"/>
  <c r="F21" i="2"/>
  <c r="F18" i="2"/>
  <c r="D17" i="2"/>
  <c r="D28" i="2" l="1"/>
  <c r="D29" i="2" l="1"/>
  <c r="F29" i="2" s="1"/>
  <c r="F28" i="2"/>
</calcChain>
</file>

<file path=xl/sharedStrings.xml><?xml version="1.0" encoding="utf-8"?>
<sst xmlns="http://schemas.openxmlformats.org/spreadsheetml/2006/main" count="44" uniqueCount="35">
  <si>
    <t xml:space="preserve">(Утверждён приказом № 135 от  03.03. 2025 г.) </t>
  </si>
  <si>
    <t>Утверждаю:</t>
  </si>
  <si>
    <t>Директор  Кобринского  опытного  лесхоза</t>
  </si>
  <si>
    <t>Н.А. Полуянов</t>
  </si>
  <si>
    <t>ПРЕЙСКУРАНТ</t>
  </si>
  <si>
    <t>на продукцию побочного пользования</t>
  </si>
  <si>
    <t xml:space="preserve">         вводятся в действие с</t>
  </si>
  <si>
    <t>03.03.2025 г.</t>
  </si>
  <si>
    <t>Наименование продукции</t>
  </si>
  <si>
    <t>Ед. измер.</t>
  </si>
  <si>
    <t>Цена без НДС, руб.</t>
  </si>
  <si>
    <t>Ставка НДС</t>
  </si>
  <si>
    <t>Цена с НДС, руб.</t>
  </si>
  <si>
    <t>БАРАНИНА:</t>
  </si>
  <si>
    <t>Убойный вес</t>
  </si>
  <si>
    <t>кг.</t>
  </si>
  <si>
    <t>Живой вес</t>
  </si>
  <si>
    <t>Метла  хозяйственная, ТУ РБ 00969296.007-98</t>
  </si>
  <si>
    <t>шт.</t>
  </si>
  <si>
    <t>Мёд натуральный, ГОСТ 19792-2017</t>
  </si>
  <si>
    <r>
      <t xml:space="preserve">Сок берёзовый ТУ РБ 100195503.002-2011:   </t>
    </r>
    <r>
      <rPr>
        <u/>
        <sz val="12"/>
        <rFont val="Arial Cyr"/>
        <charset val="204"/>
      </rPr>
      <t xml:space="preserve"> Франко-верхний лесосклад </t>
    </r>
    <r>
      <rPr>
        <sz val="12"/>
        <rFont val="Arial Cyr"/>
        <family val="2"/>
        <charset val="204"/>
      </rPr>
      <t xml:space="preserve"> </t>
    </r>
    <r>
      <rPr>
        <b/>
        <sz val="12"/>
        <rFont val="Arial Cyr"/>
        <charset val="204"/>
      </rPr>
      <t xml:space="preserve">населению </t>
    </r>
  </si>
  <si>
    <t>л.</t>
  </si>
  <si>
    <t>Сок берёзовый   (условие реализации франко-лесосека)</t>
  </si>
  <si>
    <t>тн.</t>
  </si>
  <si>
    <t>200  000</t>
  </si>
  <si>
    <r>
      <t>Сок берёзовый   (условие реализации</t>
    </r>
    <r>
      <rPr>
        <u/>
        <sz val="12"/>
        <rFont val="Arial Cyr"/>
        <charset val="204"/>
      </rPr>
      <t xml:space="preserve"> франко-</t>
    </r>
    <r>
      <rPr>
        <b/>
        <u/>
        <sz val="12"/>
        <rFont val="Arial Cyr"/>
        <charset val="204"/>
      </rPr>
      <t>верхний лесосклад</t>
    </r>
    <r>
      <rPr>
        <sz val="12"/>
        <rFont val="Arial Cyr"/>
        <family val="2"/>
        <charset val="204"/>
      </rPr>
      <t>)   ТУ РБ 100195503.002-2011</t>
    </r>
  </si>
  <si>
    <t>Франко -склад Поставщика</t>
  </si>
  <si>
    <t>Пятнистый олень(самец взрослый)</t>
  </si>
  <si>
    <t>Пятнистый олень(самка взрослая)</t>
  </si>
  <si>
    <t>Цена в дол. при уст. цены</t>
  </si>
  <si>
    <t>Пятнистый олень(сеголеток (до 1 г.) )</t>
  </si>
  <si>
    <t>Цена в дол.</t>
  </si>
  <si>
    <t>курс Дол.</t>
  </si>
  <si>
    <t>Отменить цены, введённые  01.03.2024 г.</t>
  </si>
  <si>
    <t>Экономист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</si>
</sst>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i/>
      <sz val="10"/>
      <name val="Arial Cyr"/>
      <family val="2"/>
      <charset val="204"/>
    </font>
    <font>
      <b/>
      <i/>
      <sz val="10"/>
      <name val="Arial Cyr"/>
      <family val="2"/>
      <charset val="204"/>
    </font>
    <font>
      <b/>
      <sz val="12"/>
      <name val="Arial Cyr"/>
      <charset val="204"/>
    </font>
    <font>
      <i/>
      <sz val="14"/>
      <name val="Arial Cyr"/>
      <family val="2"/>
      <charset val="204"/>
    </font>
    <font>
      <i/>
      <sz val="12"/>
      <name val="Arial Cyr"/>
      <family val="2"/>
      <charset val="204"/>
    </font>
    <font>
      <sz val="12"/>
      <name val="Arial Cyr"/>
      <family val="2"/>
      <charset val="204"/>
    </font>
    <font>
      <b/>
      <sz val="12"/>
      <name val="Arial Cyr"/>
      <family val="2"/>
      <charset val="204"/>
    </font>
    <font>
      <b/>
      <i/>
      <sz val="12"/>
      <name val="Arial Cyr"/>
      <family val="2"/>
      <charset val="204"/>
    </font>
    <font>
      <sz val="12"/>
      <name val="Arial Cyr"/>
      <charset val="204"/>
    </font>
    <font>
      <u/>
      <sz val="12"/>
      <name val="Arial Cyr"/>
      <charset val="204"/>
    </font>
    <font>
      <b/>
      <u/>
      <sz val="12"/>
      <name val="Arial Cyr"/>
      <charset val="204"/>
    </font>
    <font>
      <sz val="12"/>
      <color rgb="FFFF0000"/>
      <name val="Arial Cyr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4">
    <xf numFmtId="0" fontId="0" fillId="0" borderId="0" xfId="0"/>
    <xf numFmtId="0" fontId="1" fillId="0" borderId="0" xfId="1"/>
    <xf numFmtId="0" fontId="2" fillId="0" borderId="0" xfId="1" applyFont="1"/>
    <xf numFmtId="0" fontId="3" fillId="0" borderId="0" xfId="1" applyFont="1"/>
    <xf numFmtId="0" fontId="2" fillId="0" borderId="0" xfId="1" applyFont="1" applyBorder="1"/>
    <xf numFmtId="0" fontId="2" fillId="0" borderId="1" xfId="1" applyFont="1" applyBorder="1"/>
    <xf numFmtId="0" fontId="4" fillId="0" borderId="0" xfId="1" applyFont="1" applyAlignment="1">
      <alignment horizontal="center"/>
    </xf>
    <xf numFmtId="0" fontId="5" fillId="0" borderId="0" xfId="1" applyFont="1" applyAlignment="1">
      <alignment horizontal="center"/>
    </xf>
    <xf numFmtId="0" fontId="6" fillId="0" borderId="0" xfId="1" applyFont="1"/>
    <xf numFmtId="0" fontId="7" fillId="0" borderId="0" xfId="1" applyFont="1"/>
    <xf numFmtId="14" fontId="4" fillId="0" borderId="0" xfId="1" applyNumberFormat="1" applyFont="1"/>
    <xf numFmtId="0" fontId="8" fillId="0" borderId="2" xfId="1" applyFont="1" applyBorder="1" applyAlignment="1">
      <alignment horizontal="center" vertical="center" wrapText="1"/>
    </xf>
    <xf numFmtId="0" fontId="8" fillId="0" borderId="2" xfId="1" applyFont="1" applyBorder="1" applyAlignment="1">
      <alignment horizontal="center" wrapText="1"/>
    </xf>
    <xf numFmtId="0" fontId="9" fillId="0" borderId="2" xfId="1" applyFont="1" applyBorder="1" applyAlignment="1">
      <alignment horizontal="center" vertical="center" wrapText="1"/>
    </xf>
    <xf numFmtId="0" fontId="7" fillId="0" borderId="3" xfId="1" applyFont="1" applyBorder="1" applyAlignment="1">
      <alignment horizontal="left" wrapText="1"/>
    </xf>
    <xf numFmtId="0" fontId="7" fillId="0" borderId="4" xfId="1" applyFont="1" applyBorder="1" applyAlignment="1">
      <alignment horizontal="left" wrapText="1"/>
    </xf>
    <xf numFmtId="0" fontId="7" fillId="0" borderId="5" xfId="1" applyFont="1" applyBorder="1"/>
    <xf numFmtId="0" fontId="1" fillId="0" borderId="5" xfId="1" applyBorder="1"/>
    <xf numFmtId="0" fontId="7" fillId="0" borderId="6" xfId="1" applyFont="1" applyBorder="1" applyAlignment="1">
      <alignment horizontal="left"/>
    </xf>
    <xf numFmtId="0" fontId="7" fillId="0" borderId="7" xfId="1" applyFont="1" applyBorder="1" applyAlignment="1">
      <alignment horizontal="left"/>
    </xf>
    <xf numFmtId="0" fontId="7" fillId="0" borderId="8" xfId="1" applyFont="1" applyBorder="1" applyAlignment="1">
      <alignment horizontal="center"/>
    </xf>
    <xf numFmtId="1" fontId="7" fillId="0" borderId="8" xfId="1" applyNumberFormat="1" applyFont="1" applyBorder="1" applyAlignment="1">
      <alignment horizontal="center"/>
    </xf>
    <xf numFmtId="0" fontId="1" fillId="0" borderId="8" xfId="1" applyBorder="1"/>
    <xf numFmtId="4" fontId="7" fillId="0" borderId="8" xfId="1" applyNumberFormat="1" applyFont="1" applyBorder="1" applyAlignment="1">
      <alignment horizontal="center"/>
    </xf>
    <xf numFmtId="9" fontId="10" fillId="0" borderId="8" xfId="1" applyNumberFormat="1" applyFont="1" applyBorder="1"/>
    <xf numFmtId="0" fontId="7" fillId="0" borderId="6" xfId="1" applyFont="1" applyFill="1" applyBorder="1" applyAlignment="1">
      <alignment horizontal="left"/>
    </xf>
    <xf numFmtId="0" fontId="7" fillId="0" borderId="7" xfId="1" applyFont="1" applyFill="1" applyBorder="1" applyAlignment="1">
      <alignment horizontal="left"/>
    </xf>
    <xf numFmtId="0" fontId="7" fillId="0" borderId="8" xfId="1" applyFont="1" applyFill="1" applyBorder="1"/>
    <xf numFmtId="3" fontId="7" fillId="0" borderId="8" xfId="1" applyNumberFormat="1" applyFont="1" applyFill="1" applyBorder="1" applyAlignment="1">
      <alignment horizontal="center"/>
    </xf>
    <xf numFmtId="0" fontId="7" fillId="0" borderId="8" xfId="1" applyFont="1" applyFill="1" applyBorder="1" applyAlignment="1">
      <alignment horizontal="center"/>
    </xf>
    <xf numFmtId="9" fontId="7" fillId="0" borderId="8" xfId="1" applyNumberFormat="1" applyFont="1" applyFill="1" applyBorder="1"/>
    <xf numFmtId="3" fontId="7" fillId="0" borderId="8" xfId="1" applyNumberFormat="1" applyFont="1" applyBorder="1" applyAlignment="1">
      <alignment horizontal="center"/>
    </xf>
    <xf numFmtId="0" fontId="7" fillId="0" borderId="6" xfId="1" applyFont="1" applyBorder="1" applyAlignment="1">
      <alignment horizontal="center"/>
    </xf>
    <xf numFmtId="0" fontId="7" fillId="0" borderId="7" xfId="1" applyFont="1" applyBorder="1" applyAlignment="1">
      <alignment horizontal="center"/>
    </xf>
    <xf numFmtId="0" fontId="7" fillId="0" borderId="8" xfId="1" applyFont="1" applyBorder="1"/>
    <xf numFmtId="0" fontId="10" fillId="0" borderId="8" xfId="1" applyFont="1" applyBorder="1"/>
    <xf numFmtId="0" fontId="1" fillId="0" borderId="0" xfId="1" applyAlignment="1">
      <alignment wrapText="1"/>
    </xf>
    <xf numFmtId="0" fontId="7" fillId="0" borderId="8" xfId="1" applyFont="1" applyBorder="1" applyAlignment="1">
      <alignment horizontal="left"/>
    </xf>
    <xf numFmtId="0" fontId="7" fillId="0" borderId="6" xfId="1" applyFont="1" applyBorder="1" applyAlignment="1">
      <alignment horizontal="left" wrapText="1"/>
    </xf>
    <xf numFmtId="0" fontId="7" fillId="0" borderId="7" xfId="1" applyFont="1" applyBorder="1" applyAlignment="1">
      <alignment horizontal="left" wrapText="1"/>
    </xf>
    <xf numFmtId="9" fontId="7" fillId="0" borderId="8" xfId="1" applyNumberFormat="1" applyFont="1" applyBorder="1"/>
    <xf numFmtId="2" fontId="7" fillId="2" borderId="8" xfId="1" applyNumberFormat="1" applyFont="1" applyFill="1" applyBorder="1" applyAlignment="1">
      <alignment horizontal="center"/>
    </xf>
    <xf numFmtId="2" fontId="7" fillId="0" borderId="8" xfId="1" applyNumberFormat="1" applyFont="1" applyBorder="1" applyAlignment="1">
      <alignment horizontal="center"/>
    </xf>
    <xf numFmtId="0" fontId="11" fillId="0" borderId="6" xfId="1" applyFont="1" applyBorder="1" applyAlignment="1">
      <alignment horizontal="left" wrapText="1"/>
    </xf>
    <xf numFmtId="0" fontId="7" fillId="0" borderId="6" xfId="1" applyFont="1" applyBorder="1" applyAlignment="1">
      <alignment horizontal="center"/>
    </xf>
    <xf numFmtId="0" fontId="7" fillId="0" borderId="7" xfId="1" applyFont="1" applyBorder="1" applyAlignment="1">
      <alignment horizontal="center"/>
    </xf>
    <xf numFmtId="2" fontId="13" fillId="2" borderId="8" xfId="1" applyNumberFormat="1" applyFont="1" applyFill="1" applyBorder="1" applyAlignment="1">
      <alignment horizontal="center"/>
    </xf>
    <xf numFmtId="9" fontId="13" fillId="0" borderId="8" xfId="1" applyNumberFormat="1" applyFont="1" applyBorder="1"/>
    <xf numFmtId="2" fontId="13" fillId="0" borderId="8" xfId="1" applyNumberFormat="1" applyFont="1" applyBorder="1" applyAlignment="1">
      <alignment horizontal="center"/>
    </xf>
    <xf numFmtId="0" fontId="7" fillId="0" borderId="8" xfId="1" applyFont="1" applyBorder="1" applyAlignment="1">
      <alignment horizontal="center"/>
    </xf>
    <xf numFmtId="1" fontId="1" fillId="0" borderId="0" xfId="1" applyNumberFormat="1"/>
    <xf numFmtId="0" fontId="10" fillId="0" borderId="0" xfId="2" applyFont="1"/>
    <xf numFmtId="0" fontId="1" fillId="0" borderId="0" xfId="2"/>
    <xf numFmtId="14" fontId="10" fillId="0" borderId="0" xfId="2" applyNumberFormat="1" applyFont="1"/>
  </cellXfs>
  <cellStyles count="3">
    <cellStyle name="Обычный" xfId="0" builtinId="0"/>
    <cellStyle name="Обычный 2" xfId="1"/>
    <cellStyle name="Обычный_Экономика услуги,п-п,с-х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kon3\Documents\&#1069;&#1082;&#1086;&#1085;&#1086;&#1084;&#1080;&#1082;&#1072;\&#1069;&#1082;&#1086;&#1085;&#1086;&#1084;&#1080;&#1082;&#1072;%202025\&#1069;&#1082;&#1086;&#1085;&#1086;&#1084;&#1080;&#1082;&#1072;%20&#1080;&#1079;&#1084;\&#1069;&#1082;&#1086;&#1085;&#1086;&#1084;&#1080;&#1082;&#1072;%20&#1091;&#1089;&#1083;&#1091;&#1075;&#1080;,&#1087;-&#1087;,&#1089;-&#109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ок з. пл."/>
      <sheetName val=" Фр.  сок Белалко"/>
      <sheetName val=" Фр.  сокс доставкой в Брест"/>
      <sheetName val=" Фр. лесосека сок2010по нормам"/>
      <sheetName val="Черноплодная консервный"/>
      <sheetName val="Тарифные ставки б-т"/>
      <sheetName val="расшифр. цех и общех расх"/>
      <sheetName val="Тарифные ставки х.р."/>
      <sheetName val="Расчет  цеховых,общехоз.расх."/>
      <sheetName val="Тарифные ставки водителей б-т"/>
      <sheetName val="Приказ1"/>
      <sheetName val="Приказ х-т"/>
      <sheetName val="Приказ х-т(изм по цеху)"/>
      <sheetName val=" Приказ(общий,б-т)"/>
      <sheetName val="Тарифные ставки водителей х-р"/>
      <sheetName val="Розн. цена на ели"/>
      <sheetName val="Прочая новогодняя продукция"/>
      <sheetName val="Прочая новог. продукция вывеска"/>
      <sheetName val="Розн. цена для инф."/>
      <sheetName val="калькуляции ели свод"/>
      <sheetName val="свод цен ели"/>
      <sheetName val="К ЕЛИ новог.фр- ст.назн(у б-та)"/>
      <sheetName val="К ЕЛИ новог.фр- складБрест"/>
      <sheetName val="К ЕЛИ новог.фр- склад "/>
      <sheetName val="Лист1"/>
      <sheetName val="К ЕЛИ новог.ХБфр-лесосека"/>
      <sheetName val="К метлы,мед,сено,шишки,ели,ув-а"/>
      <sheetName val="Расчёт стомости мёда в таре"/>
      <sheetName val="Расчёт по мёду"/>
      <sheetName val="Расчёт по мёду 201016"/>
      <sheetName val="Расчёт по мёду 2018"/>
      <sheetName val="Расчёт по мёду 2019"/>
      <sheetName val="Расчёт по мёду 2020"/>
      <sheetName val="Расчёт по мёду 2021"/>
      <sheetName val="Расчёт по мёду 2022"/>
      <sheetName val="Расчёт по мёду 2023"/>
      <sheetName val="Расчёт по мёду 2024"/>
      <sheetName val="К ,мед (факт)"/>
      <sheetName val="К ,мед (новый)план"/>
      <sheetName val="К ,мед без незаверш."/>
      <sheetName val="К услуги АГП -18"/>
      <sheetName val="Себ-сть погрузкиЛесов.изм. посл"/>
      <sheetName val="Себ-сть погрузкиЛесов."/>
      <sheetName val="погрузка пеллет"/>
      <sheetName val="Себ-сть погрузки пвагонфакт"/>
      <sheetName val="Себ-сть погр. пвагонфактм. куб."/>
      <sheetName val="Себ-сть погр. пвагон с обшивкой"/>
      <sheetName val="Плановые ком. расходы"/>
      <sheetName val="Погр. вагона с обр. станция"/>
      <sheetName val="Себ-сть погрузкиЛесов.услуги"/>
      <sheetName val="К услуги"/>
      <sheetName val="Усл. по под почвы до 75 бт"/>
      <sheetName val="Усл. по под почвы до 75 хт"/>
      <sheetName val="К сушки  полный цикл"/>
      <sheetName val="К сушки 4 дня цикл"/>
      <sheetName val="К сушки для Бел-та 3 дн. цикл."/>
      <sheetName val="К УСЛУГИ по распил-ке"/>
      <sheetName val="РАСШИФР.Трелёвка"/>
      <sheetName val="Калькуляция Трелёвка услуги"/>
      <sheetName val="Усл. по подг почвыДрогичин"/>
      <sheetName val="К услуги (пер цен)"/>
      <sheetName val="Рыба"/>
      <sheetName val="Пчелы"/>
      <sheetName val="К мясо"/>
      <sheetName val="К олень"/>
      <sheetName val="Прейскурант на прод. п.п"/>
      <sheetName val=" Фр. верх сок нас. Полесье"/>
      <sheetName val=" Фр.  сок Малорита с дост"/>
      <sheetName val=" Фр.  сок Малорита без дост"/>
      <sheetName val="Прейскурант на прод. п.пденом"/>
      <sheetName val="Расчёт Косвик"/>
      <sheetName val="Пчелосемья"/>
      <sheetName val="Расчёт МарК-древар"/>
      <sheetName val="Цены на услуги прав"/>
      <sheetName val="Услуги БрестжилстройМинобор06 "/>
      <sheetName val="Услуги БрестжилстройМинобор07"/>
      <sheetName val="Расшифровка на дост. сеянцев"/>
      <sheetName val="К УСЛУГИ Испр."/>
      <sheetName val="Услуги по окорке"/>
      <sheetName val="К МАЗ самосвал 6501"/>
      <sheetName val="К Вольво"/>
      <sheetName val="К Вольво МАЗ МАН тралл"/>
      <sheetName val="Пл. кальк. по тарифу за хранен"/>
      <sheetName val="К ЕЛИ новог.на усл.ФСА (эксп)"/>
      <sheetName val="Стимулир Харвестера"/>
      <sheetName val="Услуги Автопарк"/>
      <sheetName val="Услуги ПМК52"/>
      <sheetName val="Расчет доставки дров колотых"/>
      <sheetName val="ОАО Днепро-Бугское"/>
      <sheetName val="Брестский л-з граница"/>
      <sheetName val="Услуги сварк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42"/>
  <sheetViews>
    <sheetView tabSelected="1" view="pageBreakPreview" zoomScale="75" zoomScaleNormal="75" zoomScaleSheetLayoutView="75" workbookViewId="0">
      <selection activeCell="O31" sqref="O31"/>
    </sheetView>
  </sheetViews>
  <sheetFormatPr defaultRowHeight="12.75" x14ac:dyDescent="0.2"/>
  <cols>
    <col min="1" max="1" width="19" style="1" customWidth="1"/>
    <col min="2" max="2" width="29.5703125" style="1" customWidth="1"/>
    <col min="3" max="3" width="11.5703125" style="1" customWidth="1"/>
    <col min="4" max="4" width="17" style="1" customWidth="1"/>
    <col min="5" max="5" width="12.42578125" style="1" customWidth="1"/>
    <col min="6" max="6" width="15.85546875" style="1" customWidth="1"/>
    <col min="7" max="9" width="9.140625" style="1"/>
    <col min="10" max="13" width="0" style="1" hidden="1" customWidth="1"/>
    <col min="14" max="256" width="9.140625" style="1"/>
    <col min="257" max="257" width="19" style="1" customWidth="1"/>
    <col min="258" max="258" width="29.5703125" style="1" customWidth="1"/>
    <col min="259" max="259" width="11.5703125" style="1" customWidth="1"/>
    <col min="260" max="260" width="17" style="1" customWidth="1"/>
    <col min="261" max="261" width="12.42578125" style="1" customWidth="1"/>
    <col min="262" max="262" width="15.85546875" style="1" customWidth="1"/>
    <col min="263" max="265" width="9.140625" style="1"/>
    <col min="266" max="269" width="0" style="1" hidden="1" customWidth="1"/>
    <col min="270" max="512" width="9.140625" style="1"/>
    <col min="513" max="513" width="19" style="1" customWidth="1"/>
    <col min="514" max="514" width="29.5703125" style="1" customWidth="1"/>
    <col min="515" max="515" width="11.5703125" style="1" customWidth="1"/>
    <col min="516" max="516" width="17" style="1" customWidth="1"/>
    <col min="517" max="517" width="12.42578125" style="1" customWidth="1"/>
    <col min="518" max="518" width="15.85546875" style="1" customWidth="1"/>
    <col min="519" max="521" width="9.140625" style="1"/>
    <col min="522" max="525" width="0" style="1" hidden="1" customWidth="1"/>
    <col min="526" max="768" width="9.140625" style="1"/>
    <col min="769" max="769" width="19" style="1" customWidth="1"/>
    <col min="770" max="770" width="29.5703125" style="1" customWidth="1"/>
    <col min="771" max="771" width="11.5703125" style="1" customWidth="1"/>
    <col min="772" max="772" width="17" style="1" customWidth="1"/>
    <col min="773" max="773" width="12.42578125" style="1" customWidth="1"/>
    <col min="774" max="774" width="15.85546875" style="1" customWidth="1"/>
    <col min="775" max="777" width="9.140625" style="1"/>
    <col min="778" max="781" width="0" style="1" hidden="1" customWidth="1"/>
    <col min="782" max="1024" width="9.140625" style="1"/>
    <col min="1025" max="1025" width="19" style="1" customWidth="1"/>
    <col min="1026" max="1026" width="29.5703125" style="1" customWidth="1"/>
    <col min="1027" max="1027" width="11.5703125" style="1" customWidth="1"/>
    <col min="1028" max="1028" width="17" style="1" customWidth="1"/>
    <col min="1029" max="1029" width="12.42578125" style="1" customWidth="1"/>
    <col min="1030" max="1030" width="15.85546875" style="1" customWidth="1"/>
    <col min="1031" max="1033" width="9.140625" style="1"/>
    <col min="1034" max="1037" width="0" style="1" hidden="1" customWidth="1"/>
    <col min="1038" max="1280" width="9.140625" style="1"/>
    <col min="1281" max="1281" width="19" style="1" customWidth="1"/>
    <col min="1282" max="1282" width="29.5703125" style="1" customWidth="1"/>
    <col min="1283" max="1283" width="11.5703125" style="1" customWidth="1"/>
    <col min="1284" max="1284" width="17" style="1" customWidth="1"/>
    <col min="1285" max="1285" width="12.42578125" style="1" customWidth="1"/>
    <col min="1286" max="1286" width="15.85546875" style="1" customWidth="1"/>
    <col min="1287" max="1289" width="9.140625" style="1"/>
    <col min="1290" max="1293" width="0" style="1" hidden="1" customWidth="1"/>
    <col min="1294" max="1536" width="9.140625" style="1"/>
    <col min="1537" max="1537" width="19" style="1" customWidth="1"/>
    <col min="1538" max="1538" width="29.5703125" style="1" customWidth="1"/>
    <col min="1539" max="1539" width="11.5703125" style="1" customWidth="1"/>
    <col min="1540" max="1540" width="17" style="1" customWidth="1"/>
    <col min="1541" max="1541" width="12.42578125" style="1" customWidth="1"/>
    <col min="1542" max="1542" width="15.85546875" style="1" customWidth="1"/>
    <col min="1543" max="1545" width="9.140625" style="1"/>
    <col min="1546" max="1549" width="0" style="1" hidden="1" customWidth="1"/>
    <col min="1550" max="1792" width="9.140625" style="1"/>
    <col min="1793" max="1793" width="19" style="1" customWidth="1"/>
    <col min="1794" max="1794" width="29.5703125" style="1" customWidth="1"/>
    <col min="1795" max="1795" width="11.5703125" style="1" customWidth="1"/>
    <col min="1796" max="1796" width="17" style="1" customWidth="1"/>
    <col min="1797" max="1797" width="12.42578125" style="1" customWidth="1"/>
    <col min="1798" max="1798" width="15.85546875" style="1" customWidth="1"/>
    <col min="1799" max="1801" width="9.140625" style="1"/>
    <col min="1802" max="1805" width="0" style="1" hidden="1" customWidth="1"/>
    <col min="1806" max="2048" width="9.140625" style="1"/>
    <col min="2049" max="2049" width="19" style="1" customWidth="1"/>
    <col min="2050" max="2050" width="29.5703125" style="1" customWidth="1"/>
    <col min="2051" max="2051" width="11.5703125" style="1" customWidth="1"/>
    <col min="2052" max="2052" width="17" style="1" customWidth="1"/>
    <col min="2053" max="2053" width="12.42578125" style="1" customWidth="1"/>
    <col min="2054" max="2054" width="15.85546875" style="1" customWidth="1"/>
    <col min="2055" max="2057" width="9.140625" style="1"/>
    <col min="2058" max="2061" width="0" style="1" hidden="1" customWidth="1"/>
    <col min="2062" max="2304" width="9.140625" style="1"/>
    <col min="2305" max="2305" width="19" style="1" customWidth="1"/>
    <col min="2306" max="2306" width="29.5703125" style="1" customWidth="1"/>
    <col min="2307" max="2307" width="11.5703125" style="1" customWidth="1"/>
    <col min="2308" max="2308" width="17" style="1" customWidth="1"/>
    <col min="2309" max="2309" width="12.42578125" style="1" customWidth="1"/>
    <col min="2310" max="2310" width="15.85546875" style="1" customWidth="1"/>
    <col min="2311" max="2313" width="9.140625" style="1"/>
    <col min="2314" max="2317" width="0" style="1" hidden="1" customWidth="1"/>
    <col min="2318" max="2560" width="9.140625" style="1"/>
    <col min="2561" max="2561" width="19" style="1" customWidth="1"/>
    <col min="2562" max="2562" width="29.5703125" style="1" customWidth="1"/>
    <col min="2563" max="2563" width="11.5703125" style="1" customWidth="1"/>
    <col min="2564" max="2564" width="17" style="1" customWidth="1"/>
    <col min="2565" max="2565" width="12.42578125" style="1" customWidth="1"/>
    <col min="2566" max="2566" width="15.85546875" style="1" customWidth="1"/>
    <col min="2567" max="2569" width="9.140625" style="1"/>
    <col min="2570" max="2573" width="0" style="1" hidden="1" customWidth="1"/>
    <col min="2574" max="2816" width="9.140625" style="1"/>
    <col min="2817" max="2817" width="19" style="1" customWidth="1"/>
    <col min="2818" max="2818" width="29.5703125" style="1" customWidth="1"/>
    <col min="2819" max="2819" width="11.5703125" style="1" customWidth="1"/>
    <col min="2820" max="2820" width="17" style="1" customWidth="1"/>
    <col min="2821" max="2821" width="12.42578125" style="1" customWidth="1"/>
    <col min="2822" max="2822" width="15.85546875" style="1" customWidth="1"/>
    <col min="2823" max="2825" width="9.140625" style="1"/>
    <col min="2826" max="2829" width="0" style="1" hidden="1" customWidth="1"/>
    <col min="2830" max="3072" width="9.140625" style="1"/>
    <col min="3073" max="3073" width="19" style="1" customWidth="1"/>
    <col min="3074" max="3074" width="29.5703125" style="1" customWidth="1"/>
    <col min="3075" max="3075" width="11.5703125" style="1" customWidth="1"/>
    <col min="3076" max="3076" width="17" style="1" customWidth="1"/>
    <col min="3077" max="3077" width="12.42578125" style="1" customWidth="1"/>
    <col min="3078" max="3078" width="15.85546875" style="1" customWidth="1"/>
    <col min="3079" max="3081" width="9.140625" style="1"/>
    <col min="3082" max="3085" width="0" style="1" hidden="1" customWidth="1"/>
    <col min="3086" max="3328" width="9.140625" style="1"/>
    <col min="3329" max="3329" width="19" style="1" customWidth="1"/>
    <col min="3330" max="3330" width="29.5703125" style="1" customWidth="1"/>
    <col min="3331" max="3331" width="11.5703125" style="1" customWidth="1"/>
    <col min="3332" max="3332" width="17" style="1" customWidth="1"/>
    <col min="3333" max="3333" width="12.42578125" style="1" customWidth="1"/>
    <col min="3334" max="3334" width="15.85546875" style="1" customWidth="1"/>
    <col min="3335" max="3337" width="9.140625" style="1"/>
    <col min="3338" max="3341" width="0" style="1" hidden="1" customWidth="1"/>
    <col min="3342" max="3584" width="9.140625" style="1"/>
    <col min="3585" max="3585" width="19" style="1" customWidth="1"/>
    <col min="3586" max="3586" width="29.5703125" style="1" customWidth="1"/>
    <col min="3587" max="3587" width="11.5703125" style="1" customWidth="1"/>
    <col min="3588" max="3588" width="17" style="1" customWidth="1"/>
    <col min="3589" max="3589" width="12.42578125" style="1" customWidth="1"/>
    <col min="3590" max="3590" width="15.85546875" style="1" customWidth="1"/>
    <col min="3591" max="3593" width="9.140625" style="1"/>
    <col min="3594" max="3597" width="0" style="1" hidden="1" customWidth="1"/>
    <col min="3598" max="3840" width="9.140625" style="1"/>
    <col min="3841" max="3841" width="19" style="1" customWidth="1"/>
    <col min="3842" max="3842" width="29.5703125" style="1" customWidth="1"/>
    <col min="3843" max="3843" width="11.5703125" style="1" customWidth="1"/>
    <col min="3844" max="3844" width="17" style="1" customWidth="1"/>
    <col min="3845" max="3845" width="12.42578125" style="1" customWidth="1"/>
    <col min="3846" max="3846" width="15.85546875" style="1" customWidth="1"/>
    <col min="3847" max="3849" width="9.140625" style="1"/>
    <col min="3850" max="3853" width="0" style="1" hidden="1" customWidth="1"/>
    <col min="3854" max="4096" width="9.140625" style="1"/>
    <col min="4097" max="4097" width="19" style="1" customWidth="1"/>
    <col min="4098" max="4098" width="29.5703125" style="1" customWidth="1"/>
    <col min="4099" max="4099" width="11.5703125" style="1" customWidth="1"/>
    <col min="4100" max="4100" width="17" style="1" customWidth="1"/>
    <col min="4101" max="4101" width="12.42578125" style="1" customWidth="1"/>
    <col min="4102" max="4102" width="15.85546875" style="1" customWidth="1"/>
    <col min="4103" max="4105" width="9.140625" style="1"/>
    <col min="4106" max="4109" width="0" style="1" hidden="1" customWidth="1"/>
    <col min="4110" max="4352" width="9.140625" style="1"/>
    <col min="4353" max="4353" width="19" style="1" customWidth="1"/>
    <col min="4354" max="4354" width="29.5703125" style="1" customWidth="1"/>
    <col min="4355" max="4355" width="11.5703125" style="1" customWidth="1"/>
    <col min="4356" max="4356" width="17" style="1" customWidth="1"/>
    <col min="4357" max="4357" width="12.42578125" style="1" customWidth="1"/>
    <col min="4358" max="4358" width="15.85546875" style="1" customWidth="1"/>
    <col min="4359" max="4361" width="9.140625" style="1"/>
    <col min="4362" max="4365" width="0" style="1" hidden="1" customWidth="1"/>
    <col min="4366" max="4608" width="9.140625" style="1"/>
    <col min="4609" max="4609" width="19" style="1" customWidth="1"/>
    <col min="4610" max="4610" width="29.5703125" style="1" customWidth="1"/>
    <col min="4611" max="4611" width="11.5703125" style="1" customWidth="1"/>
    <col min="4612" max="4612" width="17" style="1" customWidth="1"/>
    <col min="4613" max="4613" width="12.42578125" style="1" customWidth="1"/>
    <col min="4614" max="4614" width="15.85546875" style="1" customWidth="1"/>
    <col min="4615" max="4617" width="9.140625" style="1"/>
    <col min="4618" max="4621" width="0" style="1" hidden="1" customWidth="1"/>
    <col min="4622" max="4864" width="9.140625" style="1"/>
    <col min="4865" max="4865" width="19" style="1" customWidth="1"/>
    <col min="4866" max="4866" width="29.5703125" style="1" customWidth="1"/>
    <col min="4867" max="4867" width="11.5703125" style="1" customWidth="1"/>
    <col min="4868" max="4868" width="17" style="1" customWidth="1"/>
    <col min="4869" max="4869" width="12.42578125" style="1" customWidth="1"/>
    <col min="4870" max="4870" width="15.85546875" style="1" customWidth="1"/>
    <col min="4871" max="4873" width="9.140625" style="1"/>
    <col min="4874" max="4877" width="0" style="1" hidden="1" customWidth="1"/>
    <col min="4878" max="5120" width="9.140625" style="1"/>
    <col min="5121" max="5121" width="19" style="1" customWidth="1"/>
    <col min="5122" max="5122" width="29.5703125" style="1" customWidth="1"/>
    <col min="5123" max="5123" width="11.5703125" style="1" customWidth="1"/>
    <col min="5124" max="5124" width="17" style="1" customWidth="1"/>
    <col min="5125" max="5125" width="12.42578125" style="1" customWidth="1"/>
    <col min="5126" max="5126" width="15.85546875" style="1" customWidth="1"/>
    <col min="5127" max="5129" width="9.140625" style="1"/>
    <col min="5130" max="5133" width="0" style="1" hidden="1" customWidth="1"/>
    <col min="5134" max="5376" width="9.140625" style="1"/>
    <col min="5377" max="5377" width="19" style="1" customWidth="1"/>
    <col min="5378" max="5378" width="29.5703125" style="1" customWidth="1"/>
    <col min="5379" max="5379" width="11.5703125" style="1" customWidth="1"/>
    <col min="5380" max="5380" width="17" style="1" customWidth="1"/>
    <col min="5381" max="5381" width="12.42578125" style="1" customWidth="1"/>
    <col min="5382" max="5382" width="15.85546875" style="1" customWidth="1"/>
    <col min="5383" max="5385" width="9.140625" style="1"/>
    <col min="5386" max="5389" width="0" style="1" hidden="1" customWidth="1"/>
    <col min="5390" max="5632" width="9.140625" style="1"/>
    <col min="5633" max="5633" width="19" style="1" customWidth="1"/>
    <col min="5634" max="5634" width="29.5703125" style="1" customWidth="1"/>
    <col min="5635" max="5635" width="11.5703125" style="1" customWidth="1"/>
    <col min="5636" max="5636" width="17" style="1" customWidth="1"/>
    <col min="5637" max="5637" width="12.42578125" style="1" customWidth="1"/>
    <col min="5638" max="5638" width="15.85546875" style="1" customWidth="1"/>
    <col min="5639" max="5641" width="9.140625" style="1"/>
    <col min="5642" max="5645" width="0" style="1" hidden="1" customWidth="1"/>
    <col min="5646" max="5888" width="9.140625" style="1"/>
    <col min="5889" max="5889" width="19" style="1" customWidth="1"/>
    <col min="5890" max="5890" width="29.5703125" style="1" customWidth="1"/>
    <col min="5891" max="5891" width="11.5703125" style="1" customWidth="1"/>
    <col min="5892" max="5892" width="17" style="1" customWidth="1"/>
    <col min="5893" max="5893" width="12.42578125" style="1" customWidth="1"/>
    <col min="5894" max="5894" width="15.85546875" style="1" customWidth="1"/>
    <col min="5895" max="5897" width="9.140625" style="1"/>
    <col min="5898" max="5901" width="0" style="1" hidden="1" customWidth="1"/>
    <col min="5902" max="6144" width="9.140625" style="1"/>
    <col min="6145" max="6145" width="19" style="1" customWidth="1"/>
    <col min="6146" max="6146" width="29.5703125" style="1" customWidth="1"/>
    <col min="6147" max="6147" width="11.5703125" style="1" customWidth="1"/>
    <col min="6148" max="6148" width="17" style="1" customWidth="1"/>
    <col min="6149" max="6149" width="12.42578125" style="1" customWidth="1"/>
    <col min="6150" max="6150" width="15.85546875" style="1" customWidth="1"/>
    <col min="6151" max="6153" width="9.140625" style="1"/>
    <col min="6154" max="6157" width="0" style="1" hidden="1" customWidth="1"/>
    <col min="6158" max="6400" width="9.140625" style="1"/>
    <col min="6401" max="6401" width="19" style="1" customWidth="1"/>
    <col min="6402" max="6402" width="29.5703125" style="1" customWidth="1"/>
    <col min="6403" max="6403" width="11.5703125" style="1" customWidth="1"/>
    <col min="6404" max="6404" width="17" style="1" customWidth="1"/>
    <col min="6405" max="6405" width="12.42578125" style="1" customWidth="1"/>
    <col min="6406" max="6406" width="15.85546875" style="1" customWidth="1"/>
    <col min="6407" max="6409" width="9.140625" style="1"/>
    <col min="6410" max="6413" width="0" style="1" hidden="1" customWidth="1"/>
    <col min="6414" max="6656" width="9.140625" style="1"/>
    <col min="6657" max="6657" width="19" style="1" customWidth="1"/>
    <col min="6658" max="6658" width="29.5703125" style="1" customWidth="1"/>
    <col min="6659" max="6659" width="11.5703125" style="1" customWidth="1"/>
    <col min="6660" max="6660" width="17" style="1" customWidth="1"/>
    <col min="6661" max="6661" width="12.42578125" style="1" customWidth="1"/>
    <col min="6662" max="6662" width="15.85546875" style="1" customWidth="1"/>
    <col min="6663" max="6665" width="9.140625" style="1"/>
    <col min="6666" max="6669" width="0" style="1" hidden="1" customWidth="1"/>
    <col min="6670" max="6912" width="9.140625" style="1"/>
    <col min="6913" max="6913" width="19" style="1" customWidth="1"/>
    <col min="6914" max="6914" width="29.5703125" style="1" customWidth="1"/>
    <col min="6915" max="6915" width="11.5703125" style="1" customWidth="1"/>
    <col min="6916" max="6916" width="17" style="1" customWidth="1"/>
    <col min="6917" max="6917" width="12.42578125" style="1" customWidth="1"/>
    <col min="6918" max="6918" width="15.85546875" style="1" customWidth="1"/>
    <col min="6919" max="6921" width="9.140625" style="1"/>
    <col min="6922" max="6925" width="0" style="1" hidden="1" customWidth="1"/>
    <col min="6926" max="7168" width="9.140625" style="1"/>
    <col min="7169" max="7169" width="19" style="1" customWidth="1"/>
    <col min="7170" max="7170" width="29.5703125" style="1" customWidth="1"/>
    <col min="7171" max="7171" width="11.5703125" style="1" customWidth="1"/>
    <col min="7172" max="7172" width="17" style="1" customWidth="1"/>
    <col min="7173" max="7173" width="12.42578125" style="1" customWidth="1"/>
    <col min="7174" max="7174" width="15.85546875" style="1" customWidth="1"/>
    <col min="7175" max="7177" width="9.140625" style="1"/>
    <col min="7178" max="7181" width="0" style="1" hidden="1" customWidth="1"/>
    <col min="7182" max="7424" width="9.140625" style="1"/>
    <col min="7425" max="7425" width="19" style="1" customWidth="1"/>
    <col min="7426" max="7426" width="29.5703125" style="1" customWidth="1"/>
    <col min="7427" max="7427" width="11.5703125" style="1" customWidth="1"/>
    <col min="7428" max="7428" width="17" style="1" customWidth="1"/>
    <col min="7429" max="7429" width="12.42578125" style="1" customWidth="1"/>
    <col min="7430" max="7430" width="15.85546875" style="1" customWidth="1"/>
    <col min="7431" max="7433" width="9.140625" style="1"/>
    <col min="7434" max="7437" width="0" style="1" hidden="1" customWidth="1"/>
    <col min="7438" max="7680" width="9.140625" style="1"/>
    <col min="7681" max="7681" width="19" style="1" customWidth="1"/>
    <col min="7682" max="7682" width="29.5703125" style="1" customWidth="1"/>
    <col min="7683" max="7683" width="11.5703125" style="1" customWidth="1"/>
    <col min="7684" max="7684" width="17" style="1" customWidth="1"/>
    <col min="7685" max="7685" width="12.42578125" style="1" customWidth="1"/>
    <col min="7686" max="7686" width="15.85546875" style="1" customWidth="1"/>
    <col min="7687" max="7689" width="9.140625" style="1"/>
    <col min="7690" max="7693" width="0" style="1" hidden="1" customWidth="1"/>
    <col min="7694" max="7936" width="9.140625" style="1"/>
    <col min="7937" max="7937" width="19" style="1" customWidth="1"/>
    <col min="7938" max="7938" width="29.5703125" style="1" customWidth="1"/>
    <col min="7939" max="7939" width="11.5703125" style="1" customWidth="1"/>
    <col min="7940" max="7940" width="17" style="1" customWidth="1"/>
    <col min="7941" max="7941" width="12.42578125" style="1" customWidth="1"/>
    <col min="7942" max="7942" width="15.85546875" style="1" customWidth="1"/>
    <col min="7943" max="7945" width="9.140625" style="1"/>
    <col min="7946" max="7949" width="0" style="1" hidden="1" customWidth="1"/>
    <col min="7950" max="8192" width="9.140625" style="1"/>
    <col min="8193" max="8193" width="19" style="1" customWidth="1"/>
    <col min="8194" max="8194" width="29.5703125" style="1" customWidth="1"/>
    <col min="8195" max="8195" width="11.5703125" style="1" customWidth="1"/>
    <col min="8196" max="8196" width="17" style="1" customWidth="1"/>
    <col min="8197" max="8197" width="12.42578125" style="1" customWidth="1"/>
    <col min="8198" max="8198" width="15.85546875" style="1" customWidth="1"/>
    <col min="8199" max="8201" width="9.140625" style="1"/>
    <col min="8202" max="8205" width="0" style="1" hidden="1" customWidth="1"/>
    <col min="8206" max="8448" width="9.140625" style="1"/>
    <col min="8449" max="8449" width="19" style="1" customWidth="1"/>
    <col min="8450" max="8450" width="29.5703125" style="1" customWidth="1"/>
    <col min="8451" max="8451" width="11.5703125" style="1" customWidth="1"/>
    <col min="8452" max="8452" width="17" style="1" customWidth="1"/>
    <col min="8453" max="8453" width="12.42578125" style="1" customWidth="1"/>
    <col min="8454" max="8454" width="15.85546875" style="1" customWidth="1"/>
    <col min="8455" max="8457" width="9.140625" style="1"/>
    <col min="8458" max="8461" width="0" style="1" hidden="1" customWidth="1"/>
    <col min="8462" max="8704" width="9.140625" style="1"/>
    <col min="8705" max="8705" width="19" style="1" customWidth="1"/>
    <col min="8706" max="8706" width="29.5703125" style="1" customWidth="1"/>
    <col min="8707" max="8707" width="11.5703125" style="1" customWidth="1"/>
    <col min="8708" max="8708" width="17" style="1" customWidth="1"/>
    <col min="8709" max="8709" width="12.42578125" style="1" customWidth="1"/>
    <col min="8710" max="8710" width="15.85546875" style="1" customWidth="1"/>
    <col min="8711" max="8713" width="9.140625" style="1"/>
    <col min="8714" max="8717" width="0" style="1" hidden="1" customWidth="1"/>
    <col min="8718" max="8960" width="9.140625" style="1"/>
    <col min="8961" max="8961" width="19" style="1" customWidth="1"/>
    <col min="8962" max="8962" width="29.5703125" style="1" customWidth="1"/>
    <col min="8963" max="8963" width="11.5703125" style="1" customWidth="1"/>
    <col min="8964" max="8964" width="17" style="1" customWidth="1"/>
    <col min="8965" max="8965" width="12.42578125" style="1" customWidth="1"/>
    <col min="8966" max="8966" width="15.85546875" style="1" customWidth="1"/>
    <col min="8967" max="8969" width="9.140625" style="1"/>
    <col min="8970" max="8973" width="0" style="1" hidden="1" customWidth="1"/>
    <col min="8974" max="9216" width="9.140625" style="1"/>
    <col min="9217" max="9217" width="19" style="1" customWidth="1"/>
    <col min="9218" max="9218" width="29.5703125" style="1" customWidth="1"/>
    <col min="9219" max="9219" width="11.5703125" style="1" customWidth="1"/>
    <col min="9220" max="9220" width="17" style="1" customWidth="1"/>
    <col min="9221" max="9221" width="12.42578125" style="1" customWidth="1"/>
    <col min="9222" max="9222" width="15.85546875" style="1" customWidth="1"/>
    <col min="9223" max="9225" width="9.140625" style="1"/>
    <col min="9226" max="9229" width="0" style="1" hidden="1" customWidth="1"/>
    <col min="9230" max="9472" width="9.140625" style="1"/>
    <col min="9473" max="9473" width="19" style="1" customWidth="1"/>
    <col min="9474" max="9474" width="29.5703125" style="1" customWidth="1"/>
    <col min="9475" max="9475" width="11.5703125" style="1" customWidth="1"/>
    <col min="9476" max="9476" width="17" style="1" customWidth="1"/>
    <col min="9477" max="9477" width="12.42578125" style="1" customWidth="1"/>
    <col min="9478" max="9478" width="15.85546875" style="1" customWidth="1"/>
    <col min="9479" max="9481" width="9.140625" style="1"/>
    <col min="9482" max="9485" width="0" style="1" hidden="1" customWidth="1"/>
    <col min="9486" max="9728" width="9.140625" style="1"/>
    <col min="9729" max="9729" width="19" style="1" customWidth="1"/>
    <col min="9730" max="9730" width="29.5703125" style="1" customWidth="1"/>
    <col min="9731" max="9731" width="11.5703125" style="1" customWidth="1"/>
    <col min="9732" max="9732" width="17" style="1" customWidth="1"/>
    <col min="9733" max="9733" width="12.42578125" style="1" customWidth="1"/>
    <col min="9734" max="9734" width="15.85546875" style="1" customWidth="1"/>
    <col min="9735" max="9737" width="9.140625" style="1"/>
    <col min="9738" max="9741" width="0" style="1" hidden="1" customWidth="1"/>
    <col min="9742" max="9984" width="9.140625" style="1"/>
    <col min="9985" max="9985" width="19" style="1" customWidth="1"/>
    <col min="9986" max="9986" width="29.5703125" style="1" customWidth="1"/>
    <col min="9987" max="9987" width="11.5703125" style="1" customWidth="1"/>
    <col min="9988" max="9988" width="17" style="1" customWidth="1"/>
    <col min="9989" max="9989" width="12.42578125" style="1" customWidth="1"/>
    <col min="9990" max="9990" width="15.85546875" style="1" customWidth="1"/>
    <col min="9991" max="9993" width="9.140625" style="1"/>
    <col min="9994" max="9997" width="0" style="1" hidden="1" customWidth="1"/>
    <col min="9998" max="10240" width="9.140625" style="1"/>
    <col min="10241" max="10241" width="19" style="1" customWidth="1"/>
    <col min="10242" max="10242" width="29.5703125" style="1" customWidth="1"/>
    <col min="10243" max="10243" width="11.5703125" style="1" customWidth="1"/>
    <col min="10244" max="10244" width="17" style="1" customWidth="1"/>
    <col min="10245" max="10245" width="12.42578125" style="1" customWidth="1"/>
    <col min="10246" max="10246" width="15.85546875" style="1" customWidth="1"/>
    <col min="10247" max="10249" width="9.140625" style="1"/>
    <col min="10250" max="10253" width="0" style="1" hidden="1" customWidth="1"/>
    <col min="10254" max="10496" width="9.140625" style="1"/>
    <col min="10497" max="10497" width="19" style="1" customWidth="1"/>
    <col min="10498" max="10498" width="29.5703125" style="1" customWidth="1"/>
    <col min="10499" max="10499" width="11.5703125" style="1" customWidth="1"/>
    <col min="10500" max="10500" width="17" style="1" customWidth="1"/>
    <col min="10501" max="10501" width="12.42578125" style="1" customWidth="1"/>
    <col min="10502" max="10502" width="15.85546875" style="1" customWidth="1"/>
    <col min="10503" max="10505" width="9.140625" style="1"/>
    <col min="10506" max="10509" width="0" style="1" hidden="1" customWidth="1"/>
    <col min="10510" max="10752" width="9.140625" style="1"/>
    <col min="10753" max="10753" width="19" style="1" customWidth="1"/>
    <col min="10754" max="10754" width="29.5703125" style="1" customWidth="1"/>
    <col min="10755" max="10755" width="11.5703125" style="1" customWidth="1"/>
    <col min="10756" max="10756" width="17" style="1" customWidth="1"/>
    <col min="10757" max="10757" width="12.42578125" style="1" customWidth="1"/>
    <col min="10758" max="10758" width="15.85546875" style="1" customWidth="1"/>
    <col min="10759" max="10761" width="9.140625" style="1"/>
    <col min="10762" max="10765" width="0" style="1" hidden="1" customWidth="1"/>
    <col min="10766" max="11008" width="9.140625" style="1"/>
    <col min="11009" max="11009" width="19" style="1" customWidth="1"/>
    <col min="11010" max="11010" width="29.5703125" style="1" customWidth="1"/>
    <col min="11011" max="11011" width="11.5703125" style="1" customWidth="1"/>
    <col min="11012" max="11012" width="17" style="1" customWidth="1"/>
    <col min="11013" max="11013" width="12.42578125" style="1" customWidth="1"/>
    <col min="11014" max="11014" width="15.85546875" style="1" customWidth="1"/>
    <col min="11015" max="11017" width="9.140625" style="1"/>
    <col min="11018" max="11021" width="0" style="1" hidden="1" customWidth="1"/>
    <col min="11022" max="11264" width="9.140625" style="1"/>
    <col min="11265" max="11265" width="19" style="1" customWidth="1"/>
    <col min="11266" max="11266" width="29.5703125" style="1" customWidth="1"/>
    <col min="11267" max="11267" width="11.5703125" style="1" customWidth="1"/>
    <col min="11268" max="11268" width="17" style="1" customWidth="1"/>
    <col min="11269" max="11269" width="12.42578125" style="1" customWidth="1"/>
    <col min="11270" max="11270" width="15.85546875" style="1" customWidth="1"/>
    <col min="11271" max="11273" width="9.140625" style="1"/>
    <col min="11274" max="11277" width="0" style="1" hidden="1" customWidth="1"/>
    <col min="11278" max="11520" width="9.140625" style="1"/>
    <col min="11521" max="11521" width="19" style="1" customWidth="1"/>
    <col min="11522" max="11522" width="29.5703125" style="1" customWidth="1"/>
    <col min="11523" max="11523" width="11.5703125" style="1" customWidth="1"/>
    <col min="11524" max="11524" width="17" style="1" customWidth="1"/>
    <col min="11525" max="11525" width="12.42578125" style="1" customWidth="1"/>
    <col min="11526" max="11526" width="15.85546875" style="1" customWidth="1"/>
    <col min="11527" max="11529" width="9.140625" style="1"/>
    <col min="11530" max="11533" width="0" style="1" hidden="1" customWidth="1"/>
    <col min="11534" max="11776" width="9.140625" style="1"/>
    <col min="11777" max="11777" width="19" style="1" customWidth="1"/>
    <col min="11778" max="11778" width="29.5703125" style="1" customWidth="1"/>
    <col min="11779" max="11779" width="11.5703125" style="1" customWidth="1"/>
    <col min="11780" max="11780" width="17" style="1" customWidth="1"/>
    <col min="11781" max="11781" width="12.42578125" style="1" customWidth="1"/>
    <col min="11782" max="11782" width="15.85546875" style="1" customWidth="1"/>
    <col min="11783" max="11785" width="9.140625" style="1"/>
    <col min="11786" max="11789" width="0" style="1" hidden="1" customWidth="1"/>
    <col min="11790" max="12032" width="9.140625" style="1"/>
    <col min="12033" max="12033" width="19" style="1" customWidth="1"/>
    <col min="12034" max="12034" width="29.5703125" style="1" customWidth="1"/>
    <col min="12035" max="12035" width="11.5703125" style="1" customWidth="1"/>
    <col min="12036" max="12036" width="17" style="1" customWidth="1"/>
    <col min="12037" max="12037" width="12.42578125" style="1" customWidth="1"/>
    <col min="12038" max="12038" width="15.85546875" style="1" customWidth="1"/>
    <col min="12039" max="12041" width="9.140625" style="1"/>
    <col min="12042" max="12045" width="0" style="1" hidden="1" customWidth="1"/>
    <col min="12046" max="12288" width="9.140625" style="1"/>
    <col min="12289" max="12289" width="19" style="1" customWidth="1"/>
    <col min="12290" max="12290" width="29.5703125" style="1" customWidth="1"/>
    <col min="12291" max="12291" width="11.5703125" style="1" customWidth="1"/>
    <col min="12292" max="12292" width="17" style="1" customWidth="1"/>
    <col min="12293" max="12293" width="12.42578125" style="1" customWidth="1"/>
    <col min="12294" max="12294" width="15.85546875" style="1" customWidth="1"/>
    <col min="12295" max="12297" width="9.140625" style="1"/>
    <col min="12298" max="12301" width="0" style="1" hidden="1" customWidth="1"/>
    <col min="12302" max="12544" width="9.140625" style="1"/>
    <col min="12545" max="12545" width="19" style="1" customWidth="1"/>
    <col min="12546" max="12546" width="29.5703125" style="1" customWidth="1"/>
    <col min="12547" max="12547" width="11.5703125" style="1" customWidth="1"/>
    <col min="12548" max="12548" width="17" style="1" customWidth="1"/>
    <col min="12549" max="12549" width="12.42578125" style="1" customWidth="1"/>
    <col min="12550" max="12550" width="15.85546875" style="1" customWidth="1"/>
    <col min="12551" max="12553" width="9.140625" style="1"/>
    <col min="12554" max="12557" width="0" style="1" hidden="1" customWidth="1"/>
    <col min="12558" max="12800" width="9.140625" style="1"/>
    <col min="12801" max="12801" width="19" style="1" customWidth="1"/>
    <col min="12802" max="12802" width="29.5703125" style="1" customWidth="1"/>
    <col min="12803" max="12803" width="11.5703125" style="1" customWidth="1"/>
    <col min="12804" max="12804" width="17" style="1" customWidth="1"/>
    <col min="12805" max="12805" width="12.42578125" style="1" customWidth="1"/>
    <col min="12806" max="12806" width="15.85546875" style="1" customWidth="1"/>
    <col min="12807" max="12809" width="9.140625" style="1"/>
    <col min="12810" max="12813" width="0" style="1" hidden="1" customWidth="1"/>
    <col min="12814" max="13056" width="9.140625" style="1"/>
    <col min="13057" max="13057" width="19" style="1" customWidth="1"/>
    <col min="13058" max="13058" width="29.5703125" style="1" customWidth="1"/>
    <col min="13059" max="13059" width="11.5703125" style="1" customWidth="1"/>
    <col min="13060" max="13060" width="17" style="1" customWidth="1"/>
    <col min="13061" max="13061" width="12.42578125" style="1" customWidth="1"/>
    <col min="13062" max="13062" width="15.85546875" style="1" customWidth="1"/>
    <col min="13063" max="13065" width="9.140625" style="1"/>
    <col min="13066" max="13069" width="0" style="1" hidden="1" customWidth="1"/>
    <col min="13070" max="13312" width="9.140625" style="1"/>
    <col min="13313" max="13313" width="19" style="1" customWidth="1"/>
    <col min="13314" max="13314" width="29.5703125" style="1" customWidth="1"/>
    <col min="13315" max="13315" width="11.5703125" style="1" customWidth="1"/>
    <col min="13316" max="13316" width="17" style="1" customWidth="1"/>
    <col min="13317" max="13317" width="12.42578125" style="1" customWidth="1"/>
    <col min="13318" max="13318" width="15.85546875" style="1" customWidth="1"/>
    <col min="13319" max="13321" width="9.140625" style="1"/>
    <col min="13322" max="13325" width="0" style="1" hidden="1" customWidth="1"/>
    <col min="13326" max="13568" width="9.140625" style="1"/>
    <col min="13569" max="13569" width="19" style="1" customWidth="1"/>
    <col min="13570" max="13570" width="29.5703125" style="1" customWidth="1"/>
    <col min="13571" max="13571" width="11.5703125" style="1" customWidth="1"/>
    <col min="13572" max="13572" width="17" style="1" customWidth="1"/>
    <col min="13573" max="13573" width="12.42578125" style="1" customWidth="1"/>
    <col min="13574" max="13574" width="15.85546875" style="1" customWidth="1"/>
    <col min="13575" max="13577" width="9.140625" style="1"/>
    <col min="13578" max="13581" width="0" style="1" hidden="1" customWidth="1"/>
    <col min="13582" max="13824" width="9.140625" style="1"/>
    <col min="13825" max="13825" width="19" style="1" customWidth="1"/>
    <col min="13826" max="13826" width="29.5703125" style="1" customWidth="1"/>
    <col min="13827" max="13827" width="11.5703125" style="1" customWidth="1"/>
    <col min="13828" max="13828" width="17" style="1" customWidth="1"/>
    <col min="13829" max="13829" width="12.42578125" style="1" customWidth="1"/>
    <col min="13830" max="13830" width="15.85546875" style="1" customWidth="1"/>
    <col min="13831" max="13833" width="9.140625" style="1"/>
    <col min="13834" max="13837" width="0" style="1" hidden="1" customWidth="1"/>
    <col min="13838" max="14080" width="9.140625" style="1"/>
    <col min="14081" max="14081" width="19" style="1" customWidth="1"/>
    <col min="14082" max="14082" width="29.5703125" style="1" customWidth="1"/>
    <col min="14083" max="14083" width="11.5703125" style="1" customWidth="1"/>
    <col min="14084" max="14084" width="17" style="1" customWidth="1"/>
    <col min="14085" max="14085" width="12.42578125" style="1" customWidth="1"/>
    <col min="14086" max="14086" width="15.85546875" style="1" customWidth="1"/>
    <col min="14087" max="14089" width="9.140625" style="1"/>
    <col min="14090" max="14093" width="0" style="1" hidden="1" customWidth="1"/>
    <col min="14094" max="14336" width="9.140625" style="1"/>
    <col min="14337" max="14337" width="19" style="1" customWidth="1"/>
    <col min="14338" max="14338" width="29.5703125" style="1" customWidth="1"/>
    <col min="14339" max="14339" width="11.5703125" style="1" customWidth="1"/>
    <col min="14340" max="14340" width="17" style="1" customWidth="1"/>
    <col min="14341" max="14341" width="12.42578125" style="1" customWidth="1"/>
    <col min="14342" max="14342" width="15.85546875" style="1" customWidth="1"/>
    <col min="14343" max="14345" width="9.140625" style="1"/>
    <col min="14346" max="14349" width="0" style="1" hidden="1" customWidth="1"/>
    <col min="14350" max="14592" width="9.140625" style="1"/>
    <col min="14593" max="14593" width="19" style="1" customWidth="1"/>
    <col min="14594" max="14594" width="29.5703125" style="1" customWidth="1"/>
    <col min="14595" max="14595" width="11.5703125" style="1" customWidth="1"/>
    <col min="14596" max="14596" width="17" style="1" customWidth="1"/>
    <col min="14597" max="14597" width="12.42578125" style="1" customWidth="1"/>
    <col min="14598" max="14598" width="15.85546875" style="1" customWidth="1"/>
    <col min="14599" max="14601" width="9.140625" style="1"/>
    <col min="14602" max="14605" width="0" style="1" hidden="1" customWidth="1"/>
    <col min="14606" max="14848" width="9.140625" style="1"/>
    <col min="14849" max="14849" width="19" style="1" customWidth="1"/>
    <col min="14850" max="14850" width="29.5703125" style="1" customWidth="1"/>
    <col min="14851" max="14851" width="11.5703125" style="1" customWidth="1"/>
    <col min="14852" max="14852" width="17" style="1" customWidth="1"/>
    <col min="14853" max="14853" width="12.42578125" style="1" customWidth="1"/>
    <col min="14854" max="14854" width="15.85546875" style="1" customWidth="1"/>
    <col min="14855" max="14857" width="9.140625" style="1"/>
    <col min="14858" max="14861" width="0" style="1" hidden="1" customWidth="1"/>
    <col min="14862" max="15104" width="9.140625" style="1"/>
    <col min="15105" max="15105" width="19" style="1" customWidth="1"/>
    <col min="15106" max="15106" width="29.5703125" style="1" customWidth="1"/>
    <col min="15107" max="15107" width="11.5703125" style="1" customWidth="1"/>
    <col min="15108" max="15108" width="17" style="1" customWidth="1"/>
    <col min="15109" max="15109" width="12.42578125" style="1" customWidth="1"/>
    <col min="15110" max="15110" width="15.85546875" style="1" customWidth="1"/>
    <col min="15111" max="15113" width="9.140625" style="1"/>
    <col min="15114" max="15117" width="0" style="1" hidden="1" customWidth="1"/>
    <col min="15118" max="15360" width="9.140625" style="1"/>
    <col min="15361" max="15361" width="19" style="1" customWidth="1"/>
    <col min="15362" max="15362" width="29.5703125" style="1" customWidth="1"/>
    <col min="15363" max="15363" width="11.5703125" style="1" customWidth="1"/>
    <col min="15364" max="15364" width="17" style="1" customWidth="1"/>
    <col min="15365" max="15365" width="12.42578125" style="1" customWidth="1"/>
    <col min="15366" max="15366" width="15.85546875" style="1" customWidth="1"/>
    <col min="15367" max="15369" width="9.140625" style="1"/>
    <col min="15370" max="15373" width="0" style="1" hidden="1" customWidth="1"/>
    <col min="15374" max="15616" width="9.140625" style="1"/>
    <col min="15617" max="15617" width="19" style="1" customWidth="1"/>
    <col min="15618" max="15618" width="29.5703125" style="1" customWidth="1"/>
    <col min="15619" max="15619" width="11.5703125" style="1" customWidth="1"/>
    <col min="15620" max="15620" width="17" style="1" customWidth="1"/>
    <col min="15621" max="15621" width="12.42578125" style="1" customWidth="1"/>
    <col min="15622" max="15622" width="15.85546875" style="1" customWidth="1"/>
    <col min="15623" max="15625" width="9.140625" style="1"/>
    <col min="15626" max="15629" width="0" style="1" hidden="1" customWidth="1"/>
    <col min="15630" max="15872" width="9.140625" style="1"/>
    <col min="15873" max="15873" width="19" style="1" customWidth="1"/>
    <col min="15874" max="15874" width="29.5703125" style="1" customWidth="1"/>
    <col min="15875" max="15875" width="11.5703125" style="1" customWidth="1"/>
    <col min="15876" max="15876" width="17" style="1" customWidth="1"/>
    <col min="15877" max="15877" width="12.42578125" style="1" customWidth="1"/>
    <col min="15878" max="15878" width="15.85546875" style="1" customWidth="1"/>
    <col min="15879" max="15881" width="9.140625" style="1"/>
    <col min="15882" max="15885" width="0" style="1" hidden="1" customWidth="1"/>
    <col min="15886" max="16128" width="9.140625" style="1"/>
    <col min="16129" max="16129" width="19" style="1" customWidth="1"/>
    <col min="16130" max="16130" width="29.5703125" style="1" customWidth="1"/>
    <col min="16131" max="16131" width="11.5703125" style="1" customWidth="1"/>
    <col min="16132" max="16132" width="17" style="1" customWidth="1"/>
    <col min="16133" max="16133" width="12.42578125" style="1" customWidth="1"/>
    <col min="16134" max="16134" width="15.85546875" style="1" customWidth="1"/>
    <col min="16135" max="16137" width="9.140625" style="1"/>
    <col min="16138" max="16141" width="0" style="1" hidden="1" customWidth="1"/>
    <col min="16142" max="16384" width="9.140625" style="1"/>
  </cols>
  <sheetData>
    <row r="2" spans="1:10" x14ac:dyDescent="0.2">
      <c r="B2" s="1" t="s">
        <v>0</v>
      </c>
    </row>
    <row r="3" spans="1:10" x14ac:dyDescent="0.2">
      <c r="G3" s="2"/>
      <c r="I3" s="2"/>
      <c r="J3" s="2"/>
    </row>
    <row r="4" spans="1:10" x14ac:dyDescent="0.2">
      <c r="E4" s="3" t="s">
        <v>1</v>
      </c>
      <c r="G4" s="2"/>
      <c r="H4" s="2"/>
      <c r="I4" s="2"/>
      <c r="J4" s="2"/>
    </row>
    <row r="5" spans="1:10" x14ac:dyDescent="0.2">
      <c r="C5" s="2" t="s">
        <v>2</v>
      </c>
      <c r="H5" s="2"/>
      <c r="I5" s="2"/>
      <c r="J5" s="2"/>
    </row>
    <row r="6" spans="1:10" x14ac:dyDescent="0.2">
      <c r="E6" s="2"/>
      <c r="G6" s="2"/>
      <c r="H6" s="2"/>
      <c r="I6" s="2"/>
      <c r="J6" s="2"/>
    </row>
    <row r="7" spans="1:10" x14ac:dyDescent="0.2">
      <c r="H7" s="4"/>
      <c r="J7" s="2"/>
    </row>
    <row r="8" spans="1:10" x14ac:dyDescent="0.2">
      <c r="D8" s="5"/>
      <c r="E8" s="2" t="s">
        <v>3</v>
      </c>
    </row>
    <row r="11" spans="1:10" ht="16.149999999999999" customHeight="1" x14ac:dyDescent="0.25">
      <c r="A11" s="6" t="s">
        <v>4</v>
      </c>
      <c r="B11" s="6"/>
      <c r="C11" s="6"/>
      <c r="D11" s="6"/>
      <c r="E11" s="6"/>
      <c r="F11" s="6"/>
    </row>
    <row r="12" spans="1:10" ht="16.149999999999999" customHeight="1" x14ac:dyDescent="0.3">
      <c r="A12" s="7" t="s">
        <v>5</v>
      </c>
      <c r="B12" s="7"/>
      <c r="C12" s="7"/>
      <c r="D12" s="7"/>
      <c r="E12" s="7"/>
      <c r="F12" s="7"/>
    </row>
    <row r="13" spans="1:10" ht="17.45" customHeight="1" x14ac:dyDescent="0.2"/>
    <row r="14" spans="1:10" ht="20.45" customHeight="1" x14ac:dyDescent="0.25">
      <c r="C14" s="8" t="s">
        <v>6</v>
      </c>
      <c r="D14" s="9"/>
      <c r="E14" s="9"/>
      <c r="F14" s="10" t="s">
        <v>7</v>
      </c>
    </row>
    <row r="15" spans="1:10" ht="32.25" thickBot="1" x14ac:dyDescent="0.3">
      <c r="A15" s="11" t="s">
        <v>8</v>
      </c>
      <c r="B15" s="11"/>
      <c r="C15" s="12" t="s">
        <v>9</v>
      </c>
      <c r="D15" s="13" t="s">
        <v>10</v>
      </c>
      <c r="E15" s="13" t="s">
        <v>11</v>
      </c>
      <c r="F15" s="13" t="s">
        <v>12</v>
      </c>
    </row>
    <row r="16" spans="1:10" ht="15.75" thickTop="1" x14ac:dyDescent="0.2">
      <c r="A16" s="14" t="s">
        <v>13</v>
      </c>
      <c r="B16" s="15"/>
      <c r="C16" s="16"/>
      <c r="D16" s="16"/>
      <c r="E16" s="17"/>
      <c r="F16" s="17"/>
    </row>
    <row r="17" spans="1:14" ht="22.15" hidden="1" customHeight="1" x14ac:dyDescent="0.2">
      <c r="A17" s="18" t="s">
        <v>14</v>
      </c>
      <c r="B17" s="19"/>
      <c r="C17" s="20" t="s">
        <v>15</v>
      </c>
      <c r="D17" s="21" t="e">
        <f>#REF!</f>
        <v>#REF!</v>
      </c>
      <c r="E17" s="22"/>
      <c r="F17" s="22"/>
    </row>
    <row r="18" spans="1:14" ht="22.9" customHeight="1" x14ac:dyDescent="0.2">
      <c r="A18" s="18" t="s">
        <v>16</v>
      </c>
      <c r="B18" s="19"/>
      <c r="C18" s="20" t="s">
        <v>15</v>
      </c>
      <c r="D18" s="23">
        <v>4.54</v>
      </c>
      <c r="E18" s="24">
        <v>0.1</v>
      </c>
      <c r="F18" s="23">
        <f>D18*1.1</f>
        <v>4.9940000000000007</v>
      </c>
    </row>
    <row r="19" spans="1:14" ht="15" x14ac:dyDescent="0.2">
      <c r="A19" s="25"/>
      <c r="B19" s="26"/>
      <c r="C19" s="27"/>
      <c r="D19" s="28"/>
      <c r="E19" s="27"/>
      <c r="F19" s="28"/>
    </row>
    <row r="20" spans="1:14" ht="15" x14ac:dyDescent="0.2">
      <c r="A20" s="25"/>
      <c r="B20" s="26"/>
      <c r="C20" s="29"/>
      <c r="D20" s="28"/>
      <c r="E20" s="30"/>
      <c r="F20" s="31"/>
    </row>
    <row r="21" spans="1:14" ht="24.6" customHeight="1" x14ac:dyDescent="0.2">
      <c r="A21" s="18" t="s">
        <v>17</v>
      </c>
      <c r="B21" s="19"/>
      <c r="C21" s="20" t="s">
        <v>18</v>
      </c>
      <c r="D21" s="23">
        <v>3.33</v>
      </c>
      <c r="E21" s="24">
        <v>0.2</v>
      </c>
      <c r="F21" s="23">
        <f>D21*1.2</f>
        <v>3.996</v>
      </c>
    </row>
    <row r="22" spans="1:14" ht="15" x14ac:dyDescent="0.2">
      <c r="A22" s="32"/>
      <c r="B22" s="33"/>
      <c r="C22" s="34"/>
      <c r="D22" s="31"/>
      <c r="E22" s="35"/>
      <c r="F22" s="31"/>
      <c r="N22" s="36"/>
    </row>
    <row r="23" spans="1:14" ht="15" x14ac:dyDescent="0.2">
      <c r="A23" s="37" t="s">
        <v>19</v>
      </c>
      <c r="B23" s="37"/>
      <c r="C23" s="20" t="s">
        <v>15</v>
      </c>
      <c r="D23" s="23">
        <v>12.27</v>
      </c>
      <c r="E23" s="24">
        <v>0.1</v>
      </c>
      <c r="F23" s="23">
        <f>D23*1.1</f>
        <v>13.497</v>
      </c>
    </row>
    <row r="24" spans="1:14" ht="61.5" customHeight="1" x14ac:dyDescent="0.25">
      <c r="A24" s="38" t="s">
        <v>20</v>
      </c>
      <c r="B24" s="39"/>
      <c r="C24" s="20" t="s">
        <v>21</v>
      </c>
      <c r="D24" s="23">
        <f>D27/1000</f>
        <v>0.23133002</v>
      </c>
      <c r="E24" s="40">
        <v>0.2</v>
      </c>
      <c r="F24" s="23">
        <f>D24*1.2</f>
        <v>0.277596024</v>
      </c>
    </row>
    <row r="25" spans="1:14" ht="51" hidden="1" customHeight="1" x14ac:dyDescent="0.2">
      <c r="A25" s="38" t="s">
        <v>22</v>
      </c>
      <c r="B25" s="39"/>
      <c r="C25" s="20" t="s">
        <v>23</v>
      </c>
      <c r="D25" s="31" t="s">
        <v>24</v>
      </c>
      <c r="E25" s="40">
        <v>0.2</v>
      </c>
      <c r="F25" s="31" t="e">
        <f>D25*E25+D25</f>
        <v>#VALUE!</v>
      </c>
    </row>
    <row r="26" spans="1:14" ht="79.5" hidden="1" customHeight="1" x14ac:dyDescent="0.2">
      <c r="A26" s="38" t="s">
        <v>25</v>
      </c>
      <c r="B26" s="39"/>
      <c r="C26" s="20" t="s">
        <v>23</v>
      </c>
      <c r="D26" s="23">
        <v>108</v>
      </c>
      <c r="E26" s="40">
        <v>0.2</v>
      </c>
      <c r="F26" s="23">
        <f>D26*E26+D26</f>
        <v>129.6</v>
      </c>
    </row>
    <row r="27" spans="1:14" ht="15" x14ac:dyDescent="0.2">
      <c r="A27" s="32"/>
      <c r="B27" s="33"/>
      <c r="C27" s="20" t="s">
        <v>23</v>
      </c>
      <c r="D27" s="41">
        <f>223.94*1.033</f>
        <v>231.33001999999999</v>
      </c>
      <c r="E27" s="40">
        <v>0.2</v>
      </c>
      <c r="F27" s="42">
        <f>D27*E27+D27</f>
        <v>277.596024</v>
      </c>
    </row>
    <row r="28" spans="1:14" ht="27" customHeight="1" x14ac:dyDescent="0.2">
      <c r="A28" s="43" t="s">
        <v>26</v>
      </c>
      <c r="B28" s="39"/>
      <c r="C28" s="20" t="s">
        <v>21</v>
      </c>
      <c r="D28" s="41">
        <f>D24</f>
        <v>0.23133002</v>
      </c>
      <c r="E28" s="40">
        <v>0.2</v>
      </c>
      <c r="F28" s="42">
        <f>D28*E28+D28</f>
        <v>0.277596024</v>
      </c>
    </row>
    <row r="29" spans="1:14" ht="15" x14ac:dyDescent="0.2">
      <c r="A29" s="44"/>
      <c r="B29" s="45"/>
      <c r="C29" s="20" t="s">
        <v>23</v>
      </c>
      <c r="D29" s="41">
        <f>D28*1000</f>
        <v>231.33001999999999</v>
      </c>
      <c r="E29" s="40">
        <v>0.2</v>
      </c>
      <c r="F29" s="42">
        <f>D29*E29+D29</f>
        <v>277.596024</v>
      </c>
    </row>
    <row r="30" spans="1:14" ht="15" x14ac:dyDescent="0.2">
      <c r="A30" s="44"/>
      <c r="B30" s="45"/>
      <c r="C30" s="20"/>
      <c r="D30" s="46"/>
      <c r="E30" s="47"/>
      <c r="F30" s="48"/>
    </row>
    <row r="31" spans="1:14" ht="15" x14ac:dyDescent="0.2">
      <c r="A31" s="37" t="s">
        <v>27</v>
      </c>
      <c r="B31" s="37"/>
      <c r="C31" s="20" t="s">
        <v>18</v>
      </c>
      <c r="D31" s="23">
        <v>900</v>
      </c>
      <c r="E31" s="24">
        <v>0.1</v>
      </c>
      <c r="F31" s="23">
        <f>D31*E31+D31</f>
        <v>990</v>
      </c>
    </row>
    <row r="32" spans="1:14" ht="15" x14ac:dyDescent="0.2">
      <c r="A32" s="37"/>
      <c r="B32" s="37"/>
      <c r="C32" s="20"/>
      <c r="D32" s="23"/>
      <c r="E32" s="22"/>
      <c r="F32" s="23"/>
    </row>
    <row r="33" spans="1:13" ht="15" x14ac:dyDescent="0.2">
      <c r="A33" s="37" t="s">
        <v>28</v>
      </c>
      <c r="B33" s="37"/>
      <c r="C33" s="20" t="s">
        <v>18</v>
      </c>
      <c r="D33" s="23">
        <v>870</v>
      </c>
      <c r="E33" s="24">
        <v>0.1</v>
      </c>
      <c r="F33" s="23">
        <f>D33*E33+D33</f>
        <v>957</v>
      </c>
    </row>
    <row r="34" spans="1:13" ht="38.25" x14ac:dyDescent="0.2">
      <c r="A34" s="37"/>
      <c r="B34" s="37"/>
      <c r="C34" s="20"/>
      <c r="D34" s="23"/>
      <c r="E34" s="22"/>
      <c r="F34" s="23"/>
      <c r="J34" s="36" t="s">
        <v>29</v>
      </c>
    </row>
    <row r="35" spans="1:13" ht="15" x14ac:dyDescent="0.2">
      <c r="A35" s="18" t="s">
        <v>30</v>
      </c>
      <c r="B35" s="19"/>
      <c r="C35" s="20" t="s">
        <v>18</v>
      </c>
      <c r="D35" s="23">
        <v>790</v>
      </c>
      <c r="E35" s="24">
        <v>0.1</v>
      </c>
      <c r="F35" s="23">
        <f>D35*E35+D35</f>
        <v>869</v>
      </c>
      <c r="K35" s="1" t="s">
        <v>31</v>
      </c>
      <c r="M35" s="1" t="s">
        <v>32</v>
      </c>
    </row>
    <row r="36" spans="1:13" ht="15" x14ac:dyDescent="0.2">
      <c r="A36" s="49"/>
      <c r="B36" s="49"/>
      <c r="C36" s="34"/>
      <c r="D36" s="34"/>
      <c r="E36" s="22"/>
      <c r="F36" s="22"/>
      <c r="J36" s="1">
        <v>266</v>
      </c>
      <c r="K36" s="50">
        <f>F31/$M$36</f>
        <v>521.0526315789474</v>
      </c>
      <c r="M36" s="1">
        <v>1.9</v>
      </c>
    </row>
    <row r="37" spans="1:13" ht="15" x14ac:dyDescent="0.2">
      <c r="A37" s="18"/>
      <c r="B37" s="19"/>
      <c r="C37" s="20"/>
      <c r="D37" s="31"/>
      <c r="E37" s="24"/>
      <c r="F37" s="31"/>
    </row>
    <row r="38" spans="1:13" x14ac:dyDescent="0.2">
      <c r="J38" s="1">
        <v>215</v>
      </c>
      <c r="K38" s="50">
        <f>F33/$M$36</f>
        <v>503.68421052631584</v>
      </c>
    </row>
    <row r="39" spans="1:13" ht="15" x14ac:dyDescent="0.2">
      <c r="A39" s="51" t="s">
        <v>33</v>
      </c>
      <c r="B39" s="52"/>
      <c r="C39" s="53"/>
    </row>
    <row r="40" spans="1:13" x14ac:dyDescent="0.2">
      <c r="B40" s="52"/>
      <c r="C40" s="52"/>
      <c r="J40" s="1">
        <v>190</v>
      </c>
      <c r="K40" s="50">
        <f>F35/$M$36</f>
        <v>457.36842105263162</v>
      </c>
    </row>
    <row r="42" spans="1:13" x14ac:dyDescent="0.2">
      <c r="B42" s="2" t="s">
        <v>34</v>
      </c>
      <c r="D42" s="5"/>
    </row>
  </sheetData>
  <mergeCells count="23">
    <mergeCell ref="A33:B33"/>
    <mergeCell ref="A34:B34"/>
    <mergeCell ref="A35:B35"/>
    <mergeCell ref="A36:B36"/>
    <mergeCell ref="A37:B37"/>
    <mergeCell ref="A25:B25"/>
    <mergeCell ref="A26:B26"/>
    <mergeCell ref="A27:B27"/>
    <mergeCell ref="A28:B28"/>
    <mergeCell ref="A31:B31"/>
    <mergeCell ref="A32:B32"/>
    <mergeCell ref="A19:B19"/>
    <mergeCell ref="A20:B20"/>
    <mergeCell ref="A21:B21"/>
    <mergeCell ref="A22:B22"/>
    <mergeCell ref="A23:B23"/>
    <mergeCell ref="A24:B24"/>
    <mergeCell ref="A11:F11"/>
    <mergeCell ref="A12:F12"/>
    <mergeCell ref="A15:B15"/>
    <mergeCell ref="A16:B16"/>
    <mergeCell ref="A17:B17"/>
    <mergeCell ref="A18:B18"/>
  </mergeCells>
  <pageMargins left="0.74803149606299213" right="0.39370078740157483" top="0.59055118110236227" bottom="0.98425196850393704" header="0.9055118110236221" footer="0.51181102362204722"/>
  <pageSetup paperSize="9" scale="77" orientation="portrait" horizontalDpi="1200" verticalDpi="1200" r:id="rId1"/>
  <headerFooter alignWithMargins="0"/>
  <colBreaks count="2" manualBreakCount="2">
    <brk id="6" max="41" man="1"/>
    <brk id="7" max="41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Прейскурант на прод. п.п</vt:lpstr>
      <vt:lpstr>Лист1</vt:lpstr>
      <vt:lpstr>'Прейскурант на прод. п.п'!Область_печати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2025-03-10T09:02:27Z</dcterms:modified>
</cp:coreProperties>
</file>